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empresasrandon-my.sharepoint.com/personal/gabriel_zamora_randon_com_br/Documents/FRAS-LE/Listas de Precios/2025/02-2025/"/>
    </mc:Choice>
  </mc:AlternateContent>
  <xr:revisionPtr revIDLastSave="1451" documentId="8_{BC2B4CE6-523A-4C63-9024-67792C882A42}" xr6:coauthVersionLast="47" xr6:coauthVersionMax="47" xr10:uidLastSave="{4BEBB5E0-386A-464D-B465-E3F5F923BBB5}"/>
  <bookViews>
    <workbookView xWindow="-120" yWindow="-120" windowWidth="29040" windowHeight="15720" tabRatio="617" activeTab="1" xr2:uid="{00000000-000D-0000-FFFF-FFFF00000000}"/>
  </bookViews>
  <sheets>
    <sheet name="TAPA" sheetId="3" r:id="rId1"/>
    <sheet name="LISTA POR MARCA" sheetId="8" r:id="rId2"/>
    <sheet name="Num p-imprimir" sheetId="11" state="hidden" r:id="rId3"/>
    <sheet name="Numerica" sheetId="9" r:id="rId4"/>
  </sheets>
  <definedNames>
    <definedName name="_xlnm._FilterDatabase" localSheetId="1" hidden="1">'LISTA POR MARCA'!$B$8:$K$882</definedName>
    <definedName name="_xlnm._FilterDatabase" localSheetId="2" hidden="1">'Num p-imprimir'!$A$6:$C$143</definedName>
    <definedName name="_xlnm._FilterDatabase" localSheetId="3" hidden="1">Numerica!$A$6:$D$394</definedName>
    <definedName name="aa" localSheetId="2">#REF!</definedName>
    <definedName name="aa" localSheetId="3">#REF!</definedName>
    <definedName name="aa">#REF!</definedName>
    <definedName name="aaa">#REF!</definedName>
    <definedName name="_xlnm.Print_Area" localSheetId="1">'LISTA POR MARCA'!$B$1:$K$883</definedName>
    <definedName name="_xlnm.Print_Area" localSheetId="2">'Num p-imprimir'!$A$1:$K$144</definedName>
    <definedName name="_xlnm.Print_Area" localSheetId="3">Numerica!$A$1:$D$439</definedName>
    <definedName name="_xlnm.Database">#REF!</definedName>
    <definedName name="HERNAN">#REF!</definedName>
    <definedName name="hh">#REF!</definedName>
    <definedName name="lista">#REF!</definedName>
    <definedName name="numerica">#REF!</definedName>
    <definedName name="_xlnm.Print_Titles" localSheetId="1">'LISTA POR MARCA'!$1:$9</definedName>
    <definedName name="_xlnm.Print_Titles" localSheetId="2">'Num p-imprimir'!$1:$6</definedName>
    <definedName name="_xlnm.Print_Titles" localSheetId="3">Numerica!$1:$6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9" i="8" l="1"/>
  <c r="K217" i="8"/>
  <c r="K166" i="8"/>
  <c r="K165" i="8"/>
  <c r="K411" i="8"/>
  <c r="K761" i="8"/>
  <c r="K609" i="8"/>
  <c r="K266" i="8"/>
  <c r="K265" i="8"/>
  <c r="K132" i="8"/>
  <c r="K400" i="8"/>
  <c r="K633" i="8"/>
  <c r="K752" i="8"/>
  <c r="K750" i="8"/>
  <c r="K687" i="8"/>
  <c r="K471" i="8"/>
  <c r="K577" i="8"/>
  <c r="K783" i="8"/>
  <c r="K579" i="8"/>
  <c r="K779" i="8"/>
  <c r="K793" i="8"/>
  <c r="K491" i="8"/>
  <c r="K478" i="8"/>
  <c r="K628" i="8"/>
  <c r="K490" i="8"/>
  <c r="K477" i="8"/>
  <c r="K489" i="8"/>
  <c r="K85" i="8"/>
  <c r="K626" i="8"/>
  <c r="K82" i="8"/>
  <c r="K239" i="8"/>
  <c r="K511" i="8"/>
  <c r="K349" i="8"/>
  <c r="C703" i="8"/>
  <c r="K703" i="8" s="1"/>
  <c r="K625" i="8"/>
  <c r="K724" i="8"/>
  <c r="K584" i="8" l="1"/>
  <c r="K729" i="8"/>
  <c r="K728" i="8"/>
  <c r="K237" i="8"/>
  <c r="K238" i="8"/>
  <c r="K235" i="8"/>
  <c r="K691" i="8"/>
  <c r="K576" i="8"/>
  <c r="K460" i="8"/>
  <c r="K366" i="8"/>
  <c r="K354" i="8"/>
  <c r="K353" i="8"/>
  <c r="K508" i="8" l="1"/>
  <c r="K398" i="8"/>
  <c r="K134" i="11" l="1"/>
  <c r="K65" i="11"/>
  <c r="K64" i="11"/>
  <c r="K27" i="11"/>
  <c r="K26" i="11"/>
  <c r="K25" i="11"/>
  <c r="G77" i="11"/>
  <c r="G69" i="11"/>
  <c r="G74" i="11"/>
  <c r="K182" i="8"/>
  <c r="K470" i="8"/>
  <c r="K469" i="8"/>
  <c r="K627" i="8"/>
  <c r="K83" i="8"/>
  <c r="K84" i="8"/>
  <c r="K236" i="8"/>
  <c r="K352" i="8"/>
  <c r="K351" i="8"/>
  <c r="K180" i="8"/>
  <c r="K136" i="11"/>
  <c r="K135" i="11"/>
  <c r="K82" i="11"/>
  <c r="K81" i="11"/>
  <c r="K80" i="11"/>
  <c r="G81" i="11"/>
  <c r="K19" i="11"/>
  <c r="K424" i="8"/>
  <c r="K294" i="8"/>
  <c r="K500" i="8"/>
  <c r="K485" i="8"/>
  <c r="K760" i="8"/>
  <c r="K646" i="8"/>
  <c r="K722" i="8"/>
  <c r="K117" i="8"/>
  <c r="K473" i="8"/>
  <c r="K81" i="8"/>
  <c r="K723" i="8"/>
  <c r="A2" i="11"/>
  <c r="A1" i="11"/>
  <c r="D2" i="8"/>
  <c r="D3" i="8"/>
  <c r="A20" i="3"/>
  <c r="C34" i="3"/>
  <c r="K499" i="8"/>
  <c r="K498" i="8"/>
  <c r="K116" i="8"/>
  <c r="K75" i="11"/>
  <c r="K74" i="11"/>
  <c r="G80" i="11"/>
  <c r="K820" i="8"/>
  <c r="K133" i="11"/>
  <c r="K819" i="8"/>
  <c r="K419" i="8"/>
  <c r="K103" i="11"/>
  <c r="K599" i="8"/>
  <c r="K234" i="8"/>
  <c r="K132" i="11"/>
  <c r="G78" i="11"/>
  <c r="G76" i="11"/>
  <c r="K714" i="8"/>
  <c r="K177" i="8"/>
  <c r="K131" i="11"/>
  <c r="K130" i="11"/>
  <c r="K129" i="11"/>
  <c r="K128" i="11"/>
  <c r="K127" i="11"/>
  <c r="K126" i="11"/>
  <c r="K125" i="11"/>
  <c r="K124" i="11"/>
  <c r="K123" i="11"/>
  <c r="K122" i="11"/>
  <c r="K121" i="11"/>
  <c r="K120" i="11"/>
  <c r="K119" i="11"/>
  <c r="K118" i="11"/>
  <c r="K117" i="11"/>
  <c r="K116" i="11"/>
  <c r="K115" i="11"/>
  <c r="K114" i="11"/>
  <c r="K113" i="11"/>
  <c r="K112" i="11"/>
  <c r="K111" i="11"/>
  <c r="K110" i="11"/>
  <c r="K109" i="11"/>
  <c r="K108" i="11"/>
  <c r="K107" i="11"/>
  <c r="K106" i="11"/>
  <c r="K105" i="11"/>
  <c r="K104" i="11"/>
  <c r="K102" i="11"/>
  <c r="K101" i="11"/>
  <c r="K100" i="11"/>
  <c r="K99" i="11"/>
  <c r="K98" i="11"/>
  <c r="K97" i="11"/>
  <c r="K96" i="11"/>
  <c r="K95" i="11"/>
  <c r="K94" i="11"/>
  <c r="K93" i="11"/>
  <c r="K92" i="11"/>
  <c r="K91" i="11"/>
  <c r="K90" i="11"/>
  <c r="K89" i="11"/>
  <c r="K88" i="11"/>
  <c r="K87" i="11"/>
  <c r="K86" i="11"/>
  <c r="K85" i="11"/>
  <c r="K84" i="11"/>
  <c r="K83" i="11"/>
  <c r="K73" i="11"/>
  <c r="K72" i="11"/>
  <c r="K71" i="11"/>
  <c r="K70" i="11"/>
  <c r="K69" i="11"/>
  <c r="K68" i="11"/>
  <c r="K67" i="11"/>
  <c r="K66" i="11"/>
  <c r="K63" i="11"/>
  <c r="K62" i="11"/>
  <c r="K61" i="11"/>
  <c r="K60" i="11"/>
  <c r="K59" i="11"/>
  <c r="K58" i="11"/>
  <c r="K57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4" i="11"/>
  <c r="K23" i="11"/>
  <c r="K22" i="11"/>
  <c r="K21" i="11"/>
  <c r="K20" i="11"/>
  <c r="K18" i="11"/>
  <c r="K17" i="11"/>
  <c r="K16" i="11"/>
  <c r="K15" i="11"/>
  <c r="K14" i="11"/>
  <c r="K13" i="11"/>
  <c r="K12" i="11"/>
  <c r="K11" i="11"/>
  <c r="K10" i="11"/>
  <c r="K9" i="11"/>
  <c r="K8" i="11"/>
  <c r="K7" i="11"/>
  <c r="K79" i="11"/>
  <c r="K78" i="11"/>
  <c r="K77" i="11"/>
  <c r="K76" i="11"/>
  <c r="G136" i="11"/>
  <c r="G135" i="11"/>
  <c r="G134" i="11"/>
  <c r="G133" i="11"/>
  <c r="G132" i="11"/>
  <c r="G131" i="11"/>
  <c r="G130" i="11"/>
  <c r="G129" i="11"/>
  <c r="G126" i="11"/>
  <c r="G125" i="11"/>
  <c r="G124" i="11"/>
  <c r="G123" i="11"/>
  <c r="G122" i="11"/>
  <c r="G120" i="11"/>
  <c r="G119" i="11"/>
  <c r="G118" i="11"/>
  <c r="G117" i="11"/>
  <c r="G116" i="11"/>
  <c r="G115" i="11"/>
  <c r="G114" i="11"/>
  <c r="G113" i="11"/>
  <c r="G112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79" i="11"/>
  <c r="G75" i="11"/>
  <c r="G73" i="11"/>
  <c r="G72" i="11"/>
  <c r="G71" i="11"/>
  <c r="G70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3" i="11"/>
  <c r="G12" i="11"/>
  <c r="G11" i="11"/>
  <c r="G10" i="11"/>
  <c r="G9" i="11"/>
  <c r="G8" i="11"/>
  <c r="G7" i="11"/>
  <c r="G87" i="11"/>
  <c r="G86" i="11"/>
  <c r="G85" i="11"/>
  <c r="G84" i="11"/>
  <c r="G83" i="11"/>
  <c r="G82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K754" i="8"/>
  <c r="K621" i="8"/>
  <c r="K716" i="8"/>
  <c r="K712" i="8"/>
  <c r="K882" i="8"/>
  <c r="K837" i="8"/>
  <c r="K602" i="8"/>
  <c r="K743" i="8"/>
  <c r="K739" i="8"/>
  <c r="K731" i="8"/>
  <c r="K881" i="8"/>
  <c r="K880" i="8"/>
  <c r="K878" i="8"/>
  <c r="K877" i="8"/>
  <c r="K876" i="8"/>
  <c r="K875" i="8"/>
  <c r="K874" i="8"/>
  <c r="K873" i="8"/>
  <c r="K872" i="8"/>
  <c r="K871" i="8"/>
  <c r="K870" i="8"/>
  <c r="K869" i="8"/>
  <c r="K868" i="8"/>
  <c r="K867" i="8"/>
  <c r="K866" i="8"/>
  <c r="K865" i="8"/>
  <c r="K864" i="8"/>
  <c r="K863" i="8"/>
  <c r="K862" i="8"/>
  <c r="K861" i="8"/>
  <c r="K860" i="8"/>
  <c r="K859" i="8"/>
  <c r="K858" i="8"/>
  <c r="K857" i="8"/>
  <c r="K856" i="8"/>
  <c r="K855" i="8"/>
  <c r="K854" i="8"/>
  <c r="K853" i="8"/>
  <c r="K852" i="8"/>
  <c r="K851" i="8"/>
  <c r="K850" i="8"/>
  <c r="K849" i="8"/>
  <c r="K848" i="8"/>
  <c r="K847" i="8"/>
  <c r="K846" i="8"/>
  <c r="K845" i="8"/>
  <c r="K844" i="8"/>
  <c r="K843" i="8"/>
  <c r="K842" i="8"/>
  <c r="K841" i="8"/>
  <c r="K840" i="8"/>
  <c r="K839" i="8"/>
  <c r="K838" i="8"/>
  <c r="K836" i="8"/>
  <c r="K835" i="8"/>
  <c r="K834" i="8"/>
  <c r="K833" i="8"/>
  <c r="K832" i="8"/>
  <c r="K831" i="8"/>
  <c r="K829" i="8"/>
  <c r="K828" i="8"/>
  <c r="K827" i="8"/>
  <c r="K826" i="8"/>
  <c r="K825" i="8"/>
  <c r="K824" i="8"/>
  <c r="K823" i="8"/>
  <c r="K822" i="8"/>
  <c r="K818" i="8"/>
  <c r="K817" i="8"/>
  <c r="K816" i="8"/>
  <c r="K815" i="8"/>
  <c r="K814" i="8"/>
  <c r="K813" i="8"/>
  <c r="K812" i="8"/>
  <c r="K811" i="8"/>
  <c r="K810" i="8"/>
  <c r="K809" i="8"/>
  <c r="K808" i="8"/>
  <c r="K807" i="8"/>
  <c r="K806" i="8"/>
  <c r="K805" i="8"/>
  <c r="K804" i="8"/>
  <c r="K803" i="8"/>
  <c r="K802" i="8"/>
  <c r="K801" i="8"/>
  <c r="K800" i="8"/>
  <c r="K799" i="8"/>
  <c r="K798" i="8"/>
  <c r="K797" i="8"/>
  <c r="K796" i="8"/>
  <c r="K794" i="8"/>
  <c r="K792" i="8"/>
  <c r="K791" i="8"/>
  <c r="K790" i="8"/>
  <c r="K789" i="8"/>
  <c r="K788" i="8"/>
  <c r="K787" i="8"/>
  <c r="K786" i="8"/>
  <c r="K785" i="8"/>
  <c r="K782" i="8"/>
  <c r="K781" i="8"/>
  <c r="K780" i="8"/>
  <c r="K778" i="8"/>
  <c r="K777" i="8"/>
  <c r="K776" i="8"/>
  <c r="K775" i="8"/>
  <c r="K774" i="8"/>
  <c r="K773" i="8"/>
  <c r="K772" i="8"/>
  <c r="K771" i="8"/>
  <c r="K770" i="8"/>
  <c r="K769" i="8"/>
  <c r="K768" i="8"/>
  <c r="K767" i="8"/>
  <c r="K766" i="8"/>
  <c r="K765" i="8"/>
  <c r="K764" i="8"/>
  <c r="K763" i="8"/>
  <c r="K759" i="8"/>
  <c r="K758" i="8"/>
  <c r="K757" i="8"/>
  <c r="K756" i="8"/>
  <c r="K753" i="8"/>
  <c r="K751" i="8"/>
  <c r="K749" i="8"/>
  <c r="K748" i="8"/>
  <c r="K747" i="8"/>
  <c r="K746" i="8"/>
  <c r="K745" i="8"/>
  <c r="K742" i="8"/>
  <c r="K741" i="8"/>
  <c r="K740" i="8"/>
  <c r="K738" i="8"/>
  <c r="K737" i="8"/>
  <c r="K736" i="8"/>
  <c r="K735" i="8"/>
  <c r="K734" i="8"/>
  <c r="K733" i="8"/>
  <c r="K732" i="8"/>
  <c r="K727" i="8"/>
  <c r="K726" i="8"/>
  <c r="K718" i="8"/>
  <c r="K717" i="8"/>
  <c r="K715" i="8"/>
  <c r="K713" i="8"/>
  <c r="K711" i="8"/>
  <c r="K710" i="8"/>
  <c r="K709" i="8"/>
  <c r="K708" i="8"/>
  <c r="K707" i="8"/>
  <c r="K706" i="8"/>
  <c r="K705" i="8"/>
  <c r="K704" i="8"/>
  <c r="K697" i="8"/>
  <c r="K696" i="8"/>
  <c r="K695" i="8"/>
  <c r="K694" i="8"/>
  <c r="K693" i="8"/>
  <c r="K690" i="8"/>
  <c r="K689" i="8"/>
  <c r="K686" i="8"/>
  <c r="K685" i="8"/>
  <c r="K684" i="8"/>
  <c r="K680" i="8"/>
  <c r="K679" i="8"/>
  <c r="K677" i="8"/>
  <c r="K676" i="8"/>
  <c r="K675" i="8"/>
  <c r="K671" i="8"/>
  <c r="K669" i="8"/>
  <c r="K668" i="8"/>
  <c r="K667" i="8"/>
  <c r="K665" i="8"/>
  <c r="K664" i="8"/>
  <c r="K663" i="8"/>
  <c r="K662" i="8"/>
  <c r="K658" i="8"/>
  <c r="K657" i="8"/>
  <c r="K653" i="8"/>
  <c r="K652" i="8"/>
  <c r="K651" i="8"/>
  <c r="K650" i="8"/>
  <c r="K648" i="8"/>
  <c r="K645" i="8"/>
  <c r="K644" i="8"/>
  <c r="K643" i="8"/>
  <c r="K642" i="8"/>
  <c r="K641" i="8"/>
  <c r="K640" i="8"/>
  <c r="K639" i="8"/>
  <c r="K638" i="8"/>
  <c r="K637" i="8"/>
  <c r="K636" i="8"/>
  <c r="K635" i="8"/>
  <c r="K634" i="8"/>
  <c r="K631" i="8"/>
  <c r="K630" i="8"/>
  <c r="K624" i="8"/>
  <c r="K623" i="8"/>
  <c r="K622" i="8"/>
  <c r="K620" i="8"/>
  <c r="K619" i="8"/>
  <c r="K618" i="8"/>
  <c r="K614" i="8"/>
  <c r="K612" i="8"/>
  <c r="K611" i="8"/>
  <c r="K608" i="8"/>
  <c r="K607" i="8"/>
  <c r="K606" i="8"/>
  <c r="K605" i="8"/>
  <c r="K603" i="8"/>
  <c r="K601" i="8"/>
  <c r="K598" i="8"/>
  <c r="K597" i="8"/>
  <c r="K596" i="8"/>
  <c r="K595" i="8"/>
  <c r="K594" i="8"/>
  <c r="K593" i="8"/>
  <c r="K591" i="8"/>
  <c r="K587" i="8"/>
  <c r="K586" i="8"/>
  <c r="K580" i="8"/>
  <c r="K574" i="8"/>
  <c r="K573" i="8"/>
  <c r="K569" i="8"/>
  <c r="K568" i="8"/>
  <c r="K567" i="8"/>
  <c r="K566" i="8"/>
  <c r="K564" i="8"/>
  <c r="K563" i="8"/>
  <c r="K562" i="8"/>
  <c r="K561" i="8"/>
  <c r="K560" i="8"/>
  <c r="K558" i="8"/>
  <c r="K557" i="8"/>
  <c r="K556" i="8"/>
  <c r="K555" i="8"/>
  <c r="K554" i="8"/>
  <c r="K553" i="8"/>
  <c r="K552" i="8"/>
  <c r="K550" i="8"/>
  <c r="K549" i="8"/>
  <c r="K548" i="8"/>
  <c r="K547" i="8"/>
  <c r="K546" i="8"/>
  <c r="K545" i="8"/>
  <c r="K544" i="8"/>
  <c r="K542" i="8"/>
  <c r="K541" i="8"/>
  <c r="K540" i="8"/>
  <c r="K539" i="8"/>
  <c r="K538" i="8"/>
  <c r="K537" i="8"/>
  <c r="K536" i="8"/>
  <c r="K535" i="8"/>
  <c r="K533" i="8"/>
  <c r="K532" i="8"/>
  <c r="K531" i="8"/>
  <c r="K530" i="8"/>
  <c r="K529" i="8"/>
  <c r="K528" i="8"/>
  <c r="K527" i="8"/>
  <c r="K526" i="8"/>
  <c r="K525" i="8"/>
  <c r="K523" i="8"/>
  <c r="K522" i="8"/>
  <c r="K521" i="8"/>
  <c r="K520" i="8"/>
  <c r="K519" i="8"/>
  <c r="K518" i="8"/>
  <c r="K517" i="8"/>
  <c r="K516" i="8"/>
  <c r="K515" i="8"/>
  <c r="K514" i="8"/>
  <c r="K513" i="8"/>
  <c r="K510" i="8"/>
  <c r="K509" i="8"/>
  <c r="K507" i="8"/>
  <c r="K506" i="8"/>
  <c r="K502" i="8"/>
  <c r="K497" i="8"/>
  <c r="K496" i="8"/>
  <c r="K495" i="8"/>
  <c r="K493" i="8"/>
  <c r="K484" i="8"/>
  <c r="K483" i="8"/>
  <c r="K482" i="8"/>
  <c r="K481" i="8"/>
  <c r="K480" i="8"/>
  <c r="K468" i="8"/>
  <c r="K465" i="8"/>
  <c r="K464" i="8"/>
  <c r="K463" i="8"/>
  <c r="K462" i="8"/>
  <c r="K456" i="8"/>
  <c r="K455" i="8"/>
  <c r="K453" i="8"/>
  <c r="K452" i="8"/>
  <c r="K451" i="8"/>
  <c r="K450" i="8"/>
  <c r="K449" i="8"/>
  <c r="K448" i="8"/>
  <c r="K447" i="8"/>
  <c r="K446" i="8"/>
  <c r="K445" i="8"/>
  <c r="K444" i="8"/>
  <c r="K443" i="8"/>
  <c r="K442" i="8"/>
  <c r="K441" i="8"/>
  <c r="K440" i="8"/>
  <c r="K439" i="8"/>
  <c r="K438" i="8"/>
  <c r="K437" i="8"/>
  <c r="K436" i="8"/>
  <c r="K435" i="8"/>
  <c r="K434" i="8"/>
  <c r="K433" i="8"/>
  <c r="K432" i="8"/>
  <c r="K431" i="8"/>
  <c r="K430" i="8"/>
  <c r="K428" i="8"/>
  <c r="K427" i="8"/>
  <c r="K426" i="8"/>
  <c r="K423" i="8"/>
  <c r="K422" i="8"/>
  <c r="K421" i="8"/>
  <c r="K420" i="8"/>
  <c r="K418" i="8"/>
  <c r="K417" i="8"/>
  <c r="K416" i="8"/>
  <c r="K415" i="8"/>
  <c r="K414" i="8"/>
  <c r="K413" i="8"/>
  <c r="K412" i="8"/>
  <c r="K409" i="8"/>
  <c r="K408" i="8"/>
  <c r="K407" i="8"/>
  <c r="K406" i="8"/>
  <c r="K405" i="8"/>
  <c r="K404" i="8"/>
  <c r="K403" i="8"/>
  <c r="K402" i="8"/>
  <c r="K399" i="8"/>
  <c r="K397" i="8"/>
  <c r="K396" i="8"/>
  <c r="K395" i="8"/>
  <c r="K394" i="8"/>
  <c r="K393" i="8"/>
  <c r="K392" i="8"/>
  <c r="K391" i="8"/>
  <c r="K390" i="8"/>
  <c r="K389" i="8"/>
  <c r="K388" i="8"/>
  <c r="K387" i="8"/>
  <c r="K386" i="8"/>
  <c r="K385" i="8"/>
  <c r="K384" i="8"/>
  <c r="K383" i="8"/>
  <c r="K382" i="8"/>
  <c r="K381" i="8"/>
  <c r="K380" i="8"/>
  <c r="K379" i="8"/>
  <c r="K378" i="8"/>
  <c r="K377" i="8"/>
  <c r="K376" i="8"/>
  <c r="K375" i="8"/>
  <c r="K374" i="8"/>
  <c r="K373" i="8"/>
  <c r="K372" i="8"/>
  <c r="K371" i="8"/>
  <c r="K370" i="8"/>
  <c r="K369" i="8"/>
  <c r="K368" i="8"/>
  <c r="K367" i="8"/>
  <c r="K364" i="8"/>
  <c r="K363" i="8"/>
  <c r="K362" i="8"/>
  <c r="K361" i="8"/>
  <c r="K360" i="8"/>
  <c r="K359" i="8"/>
  <c r="K358" i="8"/>
  <c r="K356" i="8"/>
  <c r="K350" i="8"/>
  <c r="K348" i="8"/>
  <c r="K347" i="8"/>
  <c r="K346" i="8"/>
  <c r="K345" i="8"/>
  <c r="K344" i="8"/>
  <c r="K343" i="8"/>
  <c r="K342" i="8"/>
  <c r="K341" i="8"/>
  <c r="K340" i="8"/>
  <c r="K339" i="8"/>
  <c r="K338" i="8"/>
  <c r="K334" i="8"/>
  <c r="K333" i="8"/>
  <c r="K332" i="8"/>
  <c r="K331" i="8"/>
  <c r="K329" i="8"/>
  <c r="K328" i="8"/>
  <c r="K327" i="8"/>
  <c r="K326" i="8"/>
  <c r="K325" i="8"/>
  <c r="K324" i="8"/>
  <c r="K323" i="8"/>
  <c r="K322" i="8"/>
  <c r="K321" i="8"/>
  <c r="K320" i="8"/>
  <c r="K319" i="8"/>
  <c r="K318" i="8"/>
  <c r="K317" i="8"/>
  <c r="K316" i="8"/>
  <c r="K315" i="8"/>
  <c r="K314" i="8"/>
  <c r="K313" i="8"/>
  <c r="K312" i="8"/>
  <c r="K311" i="8"/>
  <c r="K310" i="8"/>
  <c r="K309" i="8"/>
  <c r="K308" i="8"/>
  <c r="K307" i="8"/>
  <c r="K306" i="8"/>
  <c r="K305" i="8"/>
  <c r="K304" i="8"/>
  <c r="K303" i="8"/>
  <c r="K302" i="8"/>
  <c r="K301" i="8"/>
  <c r="K300" i="8"/>
  <c r="K299" i="8"/>
  <c r="K298" i="8"/>
  <c r="K297" i="8"/>
  <c r="K296" i="8"/>
  <c r="K293" i="8"/>
  <c r="K292" i="8"/>
  <c r="K291" i="8"/>
  <c r="K290" i="8"/>
  <c r="K289" i="8"/>
  <c r="K288" i="8"/>
  <c r="K287" i="8"/>
  <c r="K286" i="8"/>
  <c r="K285" i="8"/>
  <c r="K284" i="8"/>
  <c r="K282" i="8"/>
  <c r="K280" i="8"/>
  <c r="K278" i="8"/>
  <c r="K277" i="8"/>
  <c r="K276" i="8"/>
  <c r="K275" i="8"/>
  <c r="K274" i="8"/>
  <c r="K273" i="8"/>
  <c r="K272" i="8"/>
  <c r="K271" i="8"/>
  <c r="K270" i="8"/>
  <c r="K268" i="8"/>
  <c r="K264" i="8"/>
  <c r="K263" i="8"/>
  <c r="K262" i="8"/>
  <c r="K261" i="8"/>
  <c r="K260" i="8"/>
  <c r="K259" i="8"/>
  <c r="K258" i="8"/>
  <c r="K257" i="8"/>
  <c r="K256" i="8"/>
  <c r="K255" i="8"/>
  <c r="K254" i="8"/>
  <c r="K253" i="8"/>
  <c r="K252" i="8"/>
  <c r="K251" i="8"/>
  <c r="K249" i="8"/>
  <c r="K247" i="8"/>
  <c r="K246" i="8"/>
  <c r="K245" i="8"/>
  <c r="K244" i="8"/>
  <c r="K243" i="8"/>
  <c r="K242" i="8"/>
  <c r="K241" i="8"/>
  <c r="K233" i="8"/>
  <c r="K232" i="8"/>
  <c r="K231" i="8"/>
  <c r="K230" i="8"/>
  <c r="K229" i="8"/>
  <c r="K228" i="8"/>
  <c r="K227" i="8"/>
  <c r="K226" i="8"/>
  <c r="K225" i="8"/>
  <c r="K224" i="8"/>
  <c r="K223" i="8"/>
  <c r="K222" i="8"/>
  <c r="K221" i="8"/>
  <c r="K215" i="8"/>
  <c r="K214" i="8"/>
  <c r="K212" i="8"/>
  <c r="K210" i="8"/>
  <c r="K209" i="8"/>
  <c r="K205" i="8"/>
  <c r="K201" i="8"/>
  <c r="K200" i="8"/>
  <c r="K198" i="8"/>
  <c r="K197" i="8"/>
  <c r="K196" i="8"/>
  <c r="K195" i="8"/>
  <c r="K193" i="8"/>
  <c r="K191" i="8"/>
  <c r="K189" i="8"/>
  <c r="K188" i="8"/>
  <c r="K186" i="8"/>
  <c r="K181" i="8"/>
  <c r="K179" i="8"/>
  <c r="K178" i="8"/>
  <c r="K176" i="8"/>
  <c r="K175" i="8"/>
  <c r="K174" i="8"/>
  <c r="K173" i="8"/>
  <c r="K172" i="8"/>
  <c r="K171" i="8"/>
  <c r="K170" i="8"/>
  <c r="K169" i="8"/>
  <c r="K168" i="8"/>
  <c r="K167" i="8"/>
  <c r="K164" i="8"/>
  <c r="K163" i="8"/>
  <c r="K161" i="8"/>
  <c r="K159" i="8"/>
  <c r="K158" i="8"/>
  <c r="K157" i="8"/>
  <c r="K156" i="8"/>
  <c r="K155" i="8"/>
  <c r="K154" i="8"/>
  <c r="K153" i="8"/>
  <c r="K152" i="8"/>
  <c r="K151" i="8"/>
  <c r="K150" i="8"/>
  <c r="K149" i="8"/>
  <c r="K148" i="8"/>
  <c r="K147" i="8"/>
  <c r="K146" i="8"/>
  <c r="K145" i="8"/>
  <c r="K144" i="8"/>
  <c r="K143" i="8"/>
  <c r="K142" i="8"/>
  <c r="K141" i="8"/>
  <c r="K140" i="8"/>
  <c r="K139" i="8"/>
  <c r="K138" i="8"/>
  <c r="K137" i="8"/>
  <c r="K136" i="8"/>
  <c r="K134" i="8"/>
  <c r="K131" i="8"/>
  <c r="K130" i="8"/>
  <c r="K129" i="8"/>
  <c r="K128" i="8"/>
  <c r="K127" i="8"/>
  <c r="K126" i="8"/>
  <c r="K125" i="8"/>
  <c r="K124" i="8"/>
  <c r="K123" i="8"/>
  <c r="K122" i="8"/>
  <c r="K121" i="8"/>
  <c r="K120" i="8"/>
  <c r="K119" i="8"/>
  <c r="K118" i="8"/>
  <c r="K115" i="8"/>
  <c r="K114" i="8"/>
  <c r="K113" i="8"/>
  <c r="K112" i="8"/>
  <c r="K111" i="8"/>
  <c r="K110" i="8"/>
  <c r="K109" i="8"/>
  <c r="K108" i="8"/>
  <c r="K107" i="8"/>
  <c r="K106" i="8"/>
  <c r="K105" i="8"/>
  <c r="K103" i="8"/>
  <c r="K102" i="8"/>
  <c r="K101" i="8"/>
  <c r="K100" i="8"/>
  <c r="K99" i="8"/>
  <c r="K98" i="8"/>
  <c r="K97" i="8"/>
  <c r="K95" i="8"/>
  <c r="K94" i="8"/>
  <c r="K93" i="8"/>
  <c r="K92" i="8"/>
  <c r="K91" i="8"/>
  <c r="K90" i="8"/>
  <c r="K89" i="8"/>
  <c r="K88" i="8"/>
  <c r="K87" i="8"/>
  <c r="K80" i="8"/>
  <c r="K79" i="8"/>
  <c r="K78" i="8"/>
  <c r="K77" i="8"/>
  <c r="K76" i="8"/>
  <c r="K75" i="8"/>
  <c r="K74" i="8"/>
  <c r="K73" i="8"/>
  <c r="K72" i="8"/>
  <c r="K71" i="8"/>
  <c r="K70" i="8"/>
  <c r="K69" i="8"/>
  <c r="K68" i="8"/>
  <c r="K67" i="8"/>
  <c r="K66" i="8"/>
  <c r="K65" i="8"/>
  <c r="K64" i="8"/>
  <c r="K63" i="8"/>
  <c r="K62" i="8"/>
  <c r="K58" i="8"/>
  <c r="K56" i="8"/>
  <c r="K54" i="8"/>
  <c r="K50" i="8"/>
  <c r="K49" i="8"/>
  <c r="K47" i="8"/>
  <c r="K43" i="8"/>
  <c r="K39" i="8"/>
  <c r="K38" i="8"/>
  <c r="K37" i="8"/>
  <c r="K36" i="8"/>
  <c r="K35" i="8"/>
  <c r="K34" i="8"/>
  <c r="K33" i="8"/>
  <c r="K32" i="8"/>
  <c r="K30" i="8"/>
  <c r="K29" i="8"/>
  <c r="K28" i="8"/>
  <c r="K27" i="8"/>
  <c r="K25" i="8"/>
  <c r="K24" i="8"/>
  <c r="K23" i="8"/>
  <c r="K22" i="8"/>
  <c r="K21" i="8"/>
  <c r="K20" i="8"/>
  <c r="K19" i="8"/>
  <c r="K18" i="8"/>
  <c r="K17" i="8"/>
  <c r="K16" i="8"/>
  <c r="K14" i="8"/>
  <c r="K13" i="8"/>
</calcChain>
</file>

<file path=xl/sharedStrings.xml><?xml version="1.0" encoding="utf-8"?>
<sst xmlns="http://schemas.openxmlformats.org/spreadsheetml/2006/main" count="3843" uniqueCount="1457">
  <si>
    <t>Ø Diametro</t>
  </si>
  <si>
    <t>Año</t>
  </si>
  <si>
    <t>EQUIVALENTE</t>
  </si>
  <si>
    <t>87/94</t>
  </si>
  <si>
    <t>88/96</t>
  </si>
  <si>
    <t>94/98</t>
  </si>
  <si>
    <t>93/…</t>
  </si>
  <si>
    <t>BOMBAS DE FRENO</t>
  </si>
  <si>
    <t>REPARACIONES DE BOMBA DE FRENO</t>
  </si>
  <si>
    <t>CILINDROS DE RUEDA</t>
  </si>
  <si>
    <t>95/96</t>
  </si>
  <si>
    <t>97/...</t>
  </si>
  <si>
    <t>C-10 /Cs 300</t>
  </si>
  <si>
    <t>64/79</t>
  </si>
  <si>
    <t>60/78</t>
  </si>
  <si>
    <t>92/…</t>
  </si>
  <si>
    <t>D-20 (Brasil)</t>
  </si>
  <si>
    <t>85/92</t>
  </si>
  <si>
    <t>Chevrolet 400 - Chevy</t>
  </si>
  <si>
    <t>68/78</t>
  </si>
  <si>
    <t>Corsa / Tigra / Vectra / Astra</t>
  </si>
  <si>
    <t>94/…</t>
  </si>
  <si>
    <t>79mm</t>
  </si>
  <si>
    <t>10-78/84</t>
  </si>
  <si>
    <t>VERANEIO</t>
  </si>
  <si>
    <t>57mm</t>
  </si>
  <si>
    <t>85/95</t>
  </si>
  <si>
    <t>D-6000</t>
  </si>
  <si>
    <t>96/...</t>
  </si>
  <si>
    <t>54mm</t>
  </si>
  <si>
    <t>KADETT</t>
  </si>
  <si>
    <t>89/10-93</t>
  </si>
  <si>
    <t>MONZA</t>
  </si>
  <si>
    <t>88/10-93</t>
  </si>
  <si>
    <t>95/...</t>
  </si>
  <si>
    <t>93/96</t>
  </si>
  <si>
    <t>SILVERADO</t>
  </si>
  <si>
    <t>93/94</t>
  </si>
  <si>
    <t>66mm</t>
  </si>
  <si>
    <t>BLAZER</t>
  </si>
  <si>
    <t>S-10</t>
  </si>
  <si>
    <t>48mm</t>
  </si>
  <si>
    <t>CORSA</t>
  </si>
  <si>
    <t>94/...</t>
  </si>
  <si>
    <t>CORSA GSi 16V</t>
  </si>
  <si>
    <t>CORSA PICK-UP</t>
  </si>
  <si>
    <t>TIGRA</t>
  </si>
  <si>
    <t>98/...</t>
  </si>
  <si>
    <t>11-93/96</t>
  </si>
  <si>
    <t>52mm</t>
  </si>
  <si>
    <t>ASTRA</t>
  </si>
  <si>
    <t>95/95</t>
  </si>
  <si>
    <t>93/95</t>
  </si>
  <si>
    <t>VECTRA</t>
  </si>
  <si>
    <t>94/96</t>
  </si>
  <si>
    <t>VECTRA 8V</t>
  </si>
  <si>
    <t>ASTRA 2.0 16V</t>
  </si>
  <si>
    <t>99/...</t>
  </si>
  <si>
    <t>VECTRA 16V</t>
  </si>
  <si>
    <t>C/D-10/14/15/16</t>
  </si>
  <si>
    <t>C/D-20</t>
  </si>
  <si>
    <t>Del</t>
  </si>
  <si>
    <t>REPARACIONES DE CALIPER DE FRENO</t>
  </si>
  <si>
    <t>Sistema</t>
  </si>
  <si>
    <t>Circuito</t>
  </si>
  <si>
    <t>T-I</t>
  </si>
  <si>
    <t>T-D</t>
  </si>
  <si>
    <t>T-I/D</t>
  </si>
  <si>
    <t>FIAT</t>
  </si>
  <si>
    <t>Duna - Uno - 147 D (Rosca 10x1)</t>
  </si>
  <si>
    <t>84/91</t>
  </si>
  <si>
    <t>CM 00504</t>
  </si>
  <si>
    <t>97/…</t>
  </si>
  <si>
    <t>89/…</t>
  </si>
  <si>
    <t>CM 00253</t>
  </si>
  <si>
    <t xml:space="preserve">Duna - Uno - Fiorino - 147 </t>
  </si>
  <si>
    <t>Duna - Uno - Fiorino - 147</t>
  </si>
  <si>
    <t>66/…</t>
  </si>
  <si>
    <t>85/…</t>
  </si>
  <si>
    <t>96/…</t>
  </si>
  <si>
    <t>REPARACIONES DE BOMBA DE EMBRAGUE</t>
  </si>
  <si>
    <t>ALFA ROMEO 145</t>
  </si>
  <si>
    <t>93/...</t>
  </si>
  <si>
    <t>FIORINO/PICK-UP</t>
  </si>
  <si>
    <t>PALIO</t>
  </si>
  <si>
    <t>03-98/...</t>
  </si>
  <si>
    <t>PALIO WEEKEND 1.6 16V</t>
  </si>
  <si>
    <t>SIENA</t>
  </si>
  <si>
    <t>STRADA</t>
  </si>
  <si>
    <t>TEMPRA</t>
  </si>
  <si>
    <t>92/...</t>
  </si>
  <si>
    <t>TEMPRA 16V/TURBO/STILE</t>
  </si>
  <si>
    <t>TIPO 1.6mpi</t>
  </si>
  <si>
    <t>96/97</t>
  </si>
  <si>
    <t>TIPO 2.0 SLX/16V</t>
  </si>
  <si>
    <t>UNO TURBO</t>
  </si>
  <si>
    <t>76/87</t>
  </si>
  <si>
    <t>80/87</t>
  </si>
  <si>
    <t>UNO</t>
  </si>
  <si>
    <t>87/88</t>
  </si>
  <si>
    <t>86/96</t>
  </si>
  <si>
    <t>88/93</t>
  </si>
  <si>
    <t>96/02-98</t>
  </si>
  <si>
    <t>85/96</t>
  </si>
  <si>
    <t>98/02-98</t>
  </si>
  <si>
    <t>84/...</t>
  </si>
  <si>
    <t>UNO 1.6R/1.6mpi</t>
  </si>
  <si>
    <t>07-93/96</t>
  </si>
  <si>
    <t>UNO 1.5 R</t>
  </si>
  <si>
    <t>87/89</t>
  </si>
  <si>
    <t>UNO 1.6 R</t>
  </si>
  <si>
    <t>90/06-93</t>
  </si>
  <si>
    <t>34mm</t>
  </si>
  <si>
    <t>MAREA WEEKEND</t>
  </si>
  <si>
    <t>38mm</t>
  </si>
  <si>
    <t>TIPO 1.6ie</t>
  </si>
  <si>
    <t>Tras</t>
  </si>
  <si>
    <t xml:space="preserve">MAREA </t>
  </si>
  <si>
    <t>FORD</t>
  </si>
  <si>
    <t>83/92</t>
  </si>
  <si>
    <t>... /95</t>
  </si>
  <si>
    <t>67/93</t>
  </si>
  <si>
    <t>F-4000</t>
  </si>
  <si>
    <t>ESCORT</t>
  </si>
  <si>
    <t>83/96</t>
  </si>
  <si>
    <t>FIESTA 1.4 16V</t>
  </si>
  <si>
    <t>COURRIER</t>
  </si>
  <si>
    <t>10-94/96</t>
  </si>
  <si>
    <t>74/83</t>
  </si>
  <si>
    <t>FIESTA</t>
  </si>
  <si>
    <t>FIESTA 1.0/1.3</t>
  </si>
  <si>
    <t>KA</t>
  </si>
  <si>
    <t>F-100</t>
  </si>
  <si>
    <t>03-82/88</t>
  </si>
  <si>
    <t>F-1000</t>
  </si>
  <si>
    <t>79/94</t>
  </si>
  <si>
    <t>F-2000</t>
  </si>
  <si>
    <t>76mm</t>
  </si>
  <si>
    <t>85/...</t>
  </si>
  <si>
    <t>F-1000 4X4</t>
  </si>
  <si>
    <t>60mm</t>
  </si>
  <si>
    <t>ESCORT XR3</t>
  </si>
  <si>
    <t>MONDEO</t>
  </si>
  <si>
    <t>MONDEO SW</t>
  </si>
  <si>
    <t>33mm</t>
  </si>
  <si>
    <t>GALAXY</t>
  </si>
  <si>
    <t>ESCORT SW</t>
  </si>
  <si>
    <t>95/…</t>
  </si>
  <si>
    <t>608 D</t>
  </si>
  <si>
    <t>72/75</t>
  </si>
  <si>
    <t>76/86</t>
  </si>
  <si>
    <t>L 708</t>
  </si>
  <si>
    <t>L 708 - 709 - 812</t>
  </si>
  <si>
    <t>88/…</t>
  </si>
  <si>
    <t>1112-1114-321 - 911</t>
  </si>
  <si>
    <t>1517 - 1521</t>
  </si>
  <si>
    <t>1114 - 321- O140</t>
  </si>
  <si>
    <t>1114- 1214</t>
  </si>
  <si>
    <t>LO 814 / L912-914-1114</t>
  </si>
  <si>
    <t>1112-1114-321 - 911 (sin deposito)</t>
  </si>
  <si>
    <t>1112-1114 -OH 321</t>
  </si>
  <si>
    <t>1514 - 1517 - 1521</t>
  </si>
  <si>
    <t>L 608 D</t>
  </si>
  <si>
    <t>72/86</t>
  </si>
  <si>
    <t>L 709/812</t>
  </si>
  <si>
    <t>87/…</t>
  </si>
  <si>
    <t>D-I/D</t>
  </si>
  <si>
    <t>D/T-I/D</t>
  </si>
  <si>
    <t>L-608 /L-708</t>
  </si>
  <si>
    <t>76/88</t>
  </si>
  <si>
    <t>89/...</t>
  </si>
  <si>
    <t xml:space="preserve">O-370/371  </t>
  </si>
  <si>
    <t xml:space="preserve">O-370 R/RS </t>
  </si>
  <si>
    <t>O-371 OH 1315</t>
  </si>
  <si>
    <t>87/...</t>
  </si>
  <si>
    <t>O-400</t>
  </si>
  <si>
    <t xml:space="preserve">L-709/809/812/912 </t>
  </si>
  <si>
    <t>F</t>
  </si>
  <si>
    <t>OF 1618/1620</t>
  </si>
  <si>
    <t>L/LS -1630/1635/1638/1941</t>
  </si>
  <si>
    <t>91/…</t>
  </si>
  <si>
    <t>O-370/371</t>
  </si>
  <si>
    <t>L 1214 - OF 1318 - OH 1420</t>
  </si>
  <si>
    <t>L-7O9</t>
  </si>
  <si>
    <t>L-912</t>
  </si>
  <si>
    <t>44mm</t>
  </si>
  <si>
    <t>SPRINTER</t>
  </si>
  <si>
    <t>RENAULT</t>
  </si>
  <si>
    <t>9701 I</t>
  </si>
  <si>
    <t>9701 D</t>
  </si>
  <si>
    <t>81/…</t>
  </si>
  <si>
    <t xml:space="preserve">Gacel-Carat-Senda Brida Tensa (6 Conx.) </t>
  </si>
  <si>
    <t>81/84</t>
  </si>
  <si>
    <t>Gacel - Carat - Senda - Gol- Saveiro (4 Conex.)</t>
  </si>
  <si>
    <t>85/97</t>
  </si>
  <si>
    <t>Saveiro 1.6 C/valvulas . 2Conex.Lateral - 2 Conex.Inferior</t>
  </si>
  <si>
    <t>VOLKSWAGEN</t>
  </si>
  <si>
    <t>Quantun 1.8- Gls 2.0 C/valv.       2 Conex.Inferior - 4Conex.Lateral</t>
  </si>
  <si>
    <t>90/…</t>
  </si>
  <si>
    <t>... /81</t>
  </si>
  <si>
    <t>Carat-Quantum-Saveiro</t>
  </si>
  <si>
    <t>Gacel-Senda-Gol</t>
  </si>
  <si>
    <t>82/…</t>
  </si>
  <si>
    <t>GOL 2.0/2.0 16V</t>
  </si>
  <si>
    <t>08-95/...</t>
  </si>
  <si>
    <t>02-96/...</t>
  </si>
  <si>
    <t>POINTER</t>
  </si>
  <si>
    <t>QUANTUM</t>
  </si>
  <si>
    <t>10-94/...</t>
  </si>
  <si>
    <t>SAVEIRO</t>
  </si>
  <si>
    <t>07-97/...</t>
  </si>
  <si>
    <t>KOMBI</t>
  </si>
  <si>
    <t>05-82/...</t>
  </si>
  <si>
    <t>GOL 1.8/2.0</t>
  </si>
  <si>
    <t>84/94</t>
  </si>
  <si>
    <t>GOL 1.8</t>
  </si>
  <si>
    <t>GOL 1.0i/1.6i</t>
  </si>
  <si>
    <t>07-95/...</t>
  </si>
  <si>
    <t>GOLF GLM (México)</t>
  </si>
  <si>
    <t>01-96/07-98</t>
  </si>
  <si>
    <t>PASSAT 1.8</t>
  </si>
  <si>
    <t>85/09-94</t>
  </si>
  <si>
    <t>84/09-94</t>
  </si>
  <si>
    <t>SAVEIRO 1.8</t>
  </si>
  <si>
    <t>90/10-97</t>
  </si>
  <si>
    <t>87/96</t>
  </si>
  <si>
    <t>POINTER GTi</t>
  </si>
  <si>
    <t>GOL 2.0 16V</t>
  </si>
  <si>
    <t>EUROVAN</t>
  </si>
  <si>
    <t>GOLF GLX</t>
  </si>
  <si>
    <t>02-95/07-98</t>
  </si>
  <si>
    <t>GOLF GTi</t>
  </si>
  <si>
    <t>02-94/07-98</t>
  </si>
  <si>
    <t>GOLF 1.6/1.8 turbo 20V</t>
  </si>
  <si>
    <t>08-98/...</t>
  </si>
  <si>
    <t>SHARAN</t>
  </si>
  <si>
    <t>03-95/07-98</t>
  </si>
  <si>
    <t>PASSAT 2.0</t>
  </si>
  <si>
    <t>11-94/07-97</t>
  </si>
  <si>
    <t>04-98/...</t>
  </si>
  <si>
    <t>PASSAT VARIANT 2.0</t>
  </si>
  <si>
    <t>PASSAT VARIANT 1.8</t>
  </si>
  <si>
    <t>POLO CLASSIC 1.8</t>
  </si>
  <si>
    <t>VAN</t>
  </si>
  <si>
    <t>GOL 1.0/1.6/1.7</t>
  </si>
  <si>
    <t>11-96/...</t>
  </si>
  <si>
    <t>12-96/10-97</t>
  </si>
  <si>
    <t>PASSAT 1.8 turbo</t>
  </si>
  <si>
    <t>PASSAT 2.8 V6</t>
  </si>
  <si>
    <t>PASSAT VARIANT 1.8 turbo</t>
  </si>
  <si>
    <t>PASSAT VARIANT 2.8 V6</t>
  </si>
  <si>
    <t>GOL (c/ABS)</t>
  </si>
  <si>
    <t>92/94</t>
  </si>
  <si>
    <t>ASIA</t>
  </si>
  <si>
    <t>KIA</t>
  </si>
  <si>
    <t>93/97</t>
  </si>
  <si>
    <t>ESPERO</t>
  </si>
  <si>
    <t>DAEWOO</t>
  </si>
  <si>
    <t>D-I</t>
  </si>
  <si>
    <t>D-D</t>
  </si>
  <si>
    <t>B</t>
  </si>
  <si>
    <t>A</t>
  </si>
  <si>
    <t>V</t>
  </si>
  <si>
    <t>K</t>
  </si>
  <si>
    <t>P</t>
  </si>
  <si>
    <t>G</t>
  </si>
  <si>
    <t>V/B</t>
  </si>
  <si>
    <t>Dob</t>
  </si>
  <si>
    <t>Emb</t>
  </si>
  <si>
    <t>Sim</t>
  </si>
  <si>
    <t>83/…</t>
  </si>
  <si>
    <t>CARGO</t>
  </si>
  <si>
    <t xml:space="preserve">147 - (Rosca 10x1,25) </t>
  </si>
  <si>
    <t>1600 - 1800 - DYNAMIC</t>
  </si>
  <si>
    <t>128 - 147 - Vivace - Duna - Uno - Regatta - Fiorino (10x1)</t>
  </si>
  <si>
    <t>600 - 128 - 133 - 147 (10x1,25)</t>
  </si>
  <si>
    <t>Fiorino - Palio Weekend 1.6 16V</t>
  </si>
  <si>
    <t>F 1000 - F4000</t>
  </si>
  <si>
    <t>FIESTA 1,3/1,8</t>
  </si>
  <si>
    <t>FIESTA 1,4 16 V</t>
  </si>
  <si>
    <t>ORION</t>
  </si>
  <si>
    <t>F1000 - F100</t>
  </si>
  <si>
    <t>F4000</t>
  </si>
  <si>
    <t>PALIO - SIENA</t>
  </si>
  <si>
    <t>TEMPRA (Brasil)</t>
  </si>
  <si>
    <t>CHEVETTE</t>
  </si>
  <si>
    <t>CORSA - Corsa Pick Up</t>
  </si>
  <si>
    <t>VECTRA 2.0/2.2 8V</t>
  </si>
  <si>
    <t>S-10 / BLAZER (con y sin ABS)</t>
  </si>
  <si>
    <t>BLAZER/S10</t>
  </si>
  <si>
    <t>C/D-20 - SILVERADO</t>
  </si>
  <si>
    <t>R9-R11-R19-CLIO</t>
  </si>
  <si>
    <t>TRAFIC</t>
  </si>
  <si>
    <t>GOL 2.0 / 2.0 16V</t>
  </si>
  <si>
    <t>KOMBI (nacional)</t>
  </si>
  <si>
    <t>128 - REGATTA</t>
  </si>
  <si>
    <t>147 / SPAZIO</t>
  </si>
  <si>
    <t>DUNA WEEKEND</t>
  </si>
  <si>
    <t>DUNA</t>
  </si>
  <si>
    <t>SIERRA 1,6 / 2,3 / XR4</t>
  </si>
  <si>
    <t>TAUNUS L/GXL/GHIA/GT/SP</t>
  </si>
  <si>
    <t>C/D-40</t>
  </si>
  <si>
    <t>CARAT</t>
  </si>
  <si>
    <t>GACEL</t>
  </si>
  <si>
    <t>COUNTRY</t>
  </si>
  <si>
    <t>GOLF GL (Alemania)</t>
  </si>
  <si>
    <t>ESCORT XR-3</t>
  </si>
  <si>
    <t>BOMBAS DE EMBRAGUE</t>
  </si>
  <si>
    <t>608 D - 708</t>
  </si>
  <si>
    <t>709/809/812/912/1618/1620/1630/1635/1938/1941</t>
  </si>
  <si>
    <t xml:space="preserve">O-370/O-371/1318  </t>
  </si>
  <si>
    <t>OH 1315/1420/1720K</t>
  </si>
  <si>
    <t>1929/1935/1941</t>
  </si>
  <si>
    <t>370/371/1214/1316/1317/1318/1419/1420/1614</t>
  </si>
  <si>
    <t>PEUGEOT</t>
  </si>
  <si>
    <t>504 PICK UP</t>
  </si>
  <si>
    <t>Jeep/Estanciera/Baqueano</t>
  </si>
  <si>
    <t>19/Clio/Express/Megane</t>
  </si>
  <si>
    <t>99/…</t>
  </si>
  <si>
    <t>98/…</t>
  </si>
  <si>
    <t>Gir</t>
  </si>
  <si>
    <t>TODOS</t>
  </si>
  <si>
    <t>TENSA</t>
  </si>
  <si>
    <t>EXPRESS</t>
  </si>
  <si>
    <t>GOLF GLX - GTI</t>
  </si>
  <si>
    <t>POLO CLASSIC</t>
  </si>
  <si>
    <t>CADY</t>
  </si>
  <si>
    <t xml:space="preserve">1600 A/D RS/RD    </t>
  </si>
  <si>
    <t>90/...</t>
  </si>
  <si>
    <t xml:space="preserve">1800 D RS/RD       </t>
  </si>
  <si>
    <t>CM 00261</t>
  </si>
  <si>
    <t>89/92</t>
  </si>
  <si>
    <t xml:space="preserve">C/D-20 - VERANEIO </t>
  </si>
  <si>
    <t>92/98</t>
  </si>
  <si>
    <t>92/</t>
  </si>
  <si>
    <t>DUCATO</t>
  </si>
  <si>
    <t>15/16</t>
  </si>
  <si>
    <t>BOXER</t>
  </si>
  <si>
    <t>JUMPER</t>
  </si>
  <si>
    <t>95/98</t>
  </si>
  <si>
    <t>GOLF GL</t>
  </si>
  <si>
    <t>13/16</t>
  </si>
  <si>
    <t>CM 00342</t>
  </si>
  <si>
    <t>B-1618/1621</t>
  </si>
  <si>
    <t>7-100</t>
  </si>
  <si>
    <t>94/99</t>
  </si>
  <si>
    <t>8-100</t>
  </si>
  <si>
    <t>97/00</t>
  </si>
  <si>
    <t>8-140</t>
  </si>
  <si>
    <t>94/00</t>
  </si>
  <si>
    <t>12-140H</t>
  </si>
  <si>
    <t>89/98</t>
  </si>
  <si>
    <t xml:space="preserve">14-150          </t>
  </si>
  <si>
    <t>91/...</t>
  </si>
  <si>
    <t>14-210</t>
  </si>
  <si>
    <t xml:space="preserve">14-220      </t>
  </si>
  <si>
    <t xml:space="preserve">16-210      </t>
  </si>
  <si>
    <t>MEGANE</t>
  </si>
  <si>
    <t>CM 00598</t>
  </si>
  <si>
    <t>CR 01330</t>
  </si>
  <si>
    <t>CR 00337</t>
  </si>
  <si>
    <t>CR 00825</t>
  </si>
  <si>
    <t>JM 00531</t>
  </si>
  <si>
    <t>CM 00628</t>
  </si>
  <si>
    <t>JM 00558</t>
  </si>
  <si>
    <t>CM 00644</t>
  </si>
  <si>
    <t>CR 00647</t>
  </si>
  <si>
    <t>CR 00639</t>
  </si>
  <si>
    <t>CR 01155</t>
  </si>
  <si>
    <t>CR 01163</t>
  </si>
  <si>
    <t>CR 00523</t>
  </si>
  <si>
    <t>CR 00531</t>
  </si>
  <si>
    <t>CR 01211</t>
  </si>
  <si>
    <t>JE 00072</t>
  </si>
  <si>
    <t>CE 00045</t>
  </si>
  <si>
    <t>CR 00671</t>
  </si>
  <si>
    <t>CR 00663</t>
  </si>
  <si>
    <t>CR 01260</t>
  </si>
  <si>
    <t>CM 00890</t>
  </si>
  <si>
    <t>CM 00780</t>
  </si>
  <si>
    <t>CHEVROLET</t>
  </si>
  <si>
    <t>SERVO FRENO</t>
  </si>
  <si>
    <t>Monza</t>
  </si>
  <si>
    <t>81/87</t>
  </si>
  <si>
    <t>S/ABS</t>
  </si>
  <si>
    <t>Corsa</t>
  </si>
  <si>
    <t>Corsa Pick-Up</t>
  </si>
  <si>
    <t xml:space="preserve">Astra </t>
  </si>
  <si>
    <t>Vectra</t>
  </si>
  <si>
    <t>Vectra 2.0/ 2.2 8V</t>
  </si>
  <si>
    <t>97/,,,</t>
  </si>
  <si>
    <t>98/,,,</t>
  </si>
  <si>
    <t xml:space="preserve">Vectra </t>
  </si>
  <si>
    <t>Fiorino</t>
  </si>
  <si>
    <t>92/93</t>
  </si>
  <si>
    <t>Duna</t>
  </si>
  <si>
    <t>92/96</t>
  </si>
  <si>
    <t>Uno</t>
  </si>
  <si>
    <t>92/99</t>
  </si>
  <si>
    <t xml:space="preserve">Tempra 2.0 16V </t>
  </si>
  <si>
    <t xml:space="preserve">Tipo </t>
  </si>
  <si>
    <t>Tempra SW</t>
  </si>
  <si>
    <t>94/97</t>
  </si>
  <si>
    <t>Brava</t>
  </si>
  <si>
    <t>00/,,,</t>
  </si>
  <si>
    <t>94/,,,</t>
  </si>
  <si>
    <t xml:space="preserve">147 - Spazio </t>
  </si>
  <si>
    <t>83/87</t>
  </si>
  <si>
    <t>83/88</t>
  </si>
  <si>
    <t>Palio - Palio Weekend</t>
  </si>
  <si>
    <t>98/99</t>
  </si>
  <si>
    <t>Siena</t>
  </si>
  <si>
    <t xml:space="preserve">Palio </t>
  </si>
  <si>
    <t>Palio Weekend</t>
  </si>
  <si>
    <t>97/97</t>
  </si>
  <si>
    <t>C/ABS</t>
  </si>
  <si>
    <t>98//99</t>
  </si>
  <si>
    <t>Strada</t>
  </si>
  <si>
    <t>99/99</t>
  </si>
  <si>
    <t>79/87</t>
  </si>
  <si>
    <t>79/92</t>
  </si>
  <si>
    <t>Escort</t>
  </si>
  <si>
    <t>Carat</t>
  </si>
  <si>
    <t>87/,,,</t>
  </si>
  <si>
    <t>Quantum</t>
  </si>
  <si>
    <t>92/02</t>
  </si>
  <si>
    <t>Fiesta</t>
  </si>
  <si>
    <t>Courier</t>
  </si>
  <si>
    <t>Escort - Escort SW</t>
  </si>
  <si>
    <t>Galaxi</t>
  </si>
  <si>
    <t>95/,,,</t>
  </si>
  <si>
    <t>SEAT</t>
  </si>
  <si>
    <t xml:space="preserve">Cordoba </t>
  </si>
  <si>
    <t>Ibiza</t>
  </si>
  <si>
    <t>Inca</t>
  </si>
  <si>
    <t>99/,,,</t>
  </si>
  <si>
    <t>Cordoba Vario</t>
  </si>
  <si>
    <t>Passat</t>
  </si>
  <si>
    <t>77/88</t>
  </si>
  <si>
    <t>Kombi</t>
  </si>
  <si>
    <t>76/,,,</t>
  </si>
  <si>
    <t>Gol (Ger. I) C/Soporte Aluminio</t>
  </si>
  <si>
    <t>96/96</t>
  </si>
  <si>
    <t>Gol (Ger II)</t>
  </si>
  <si>
    <t>Gol (Ger III)</t>
  </si>
  <si>
    <t>Saveiro (Ger I)</t>
  </si>
  <si>
    <t>Saveiro (Ger I y III)</t>
  </si>
  <si>
    <t>Logus</t>
  </si>
  <si>
    <t>Pointer</t>
  </si>
  <si>
    <t>Golf</t>
  </si>
  <si>
    <t>Polo Classic</t>
  </si>
  <si>
    <t xml:space="preserve">Gol Gen II </t>
  </si>
  <si>
    <t>95/00</t>
  </si>
  <si>
    <t>Saveiro Gen. II y III</t>
  </si>
  <si>
    <t>Senda</t>
  </si>
  <si>
    <t>Gol</t>
  </si>
  <si>
    <t>1  1/8</t>
  </si>
  <si>
    <t>1  1/2</t>
  </si>
  <si>
    <t>96/98</t>
  </si>
  <si>
    <t>Palio - Siena</t>
  </si>
  <si>
    <t>Ducato</t>
  </si>
  <si>
    <t>Fiorino  (mod. UNO)</t>
  </si>
  <si>
    <t>R-21    R-21 Nevada</t>
  </si>
  <si>
    <t>Laguna Nevada</t>
  </si>
  <si>
    <t>97/02</t>
  </si>
  <si>
    <t>Lucas</t>
  </si>
  <si>
    <t>Scenic</t>
  </si>
  <si>
    <t>13,/16</t>
  </si>
  <si>
    <t>95/02</t>
  </si>
  <si>
    <t>Xsara</t>
  </si>
  <si>
    <t>00/02</t>
  </si>
  <si>
    <t>Cordoba     Ibiza</t>
  </si>
  <si>
    <t>99/02</t>
  </si>
  <si>
    <t>Agrale 7000</t>
  </si>
  <si>
    <t>7/8</t>
  </si>
  <si>
    <t>B-1618/1621    14000</t>
  </si>
  <si>
    <t>93/98</t>
  </si>
  <si>
    <t>Cordoba    Ibiza</t>
  </si>
  <si>
    <t>95/99</t>
  </si>
  <si>
    <t>90/96</t>
  </si>
  <si>
    <t>01/…</t>
  </si>
  <si>
    <t>SUZUKI</t>
  </si>
  <si>
    <t>Fun</t>
  </si>
  <si>
    <t>03/…</t>
  </si>
  <si>
    <t>02/…</t>
  </si>
  <si>
    <t>98/01</t>
  </si>
  <si>
    <t>vast.larg.</t>
  </si>
  <si>
    <t>short vast.</t>
  </si>
  <si>
    <t>67/76</t>
  </si>
  <si>
    <t>ESCARABAJO ( freno delantero campana circuito simple 11/16" )</t>
  </si>
  <si>
    <t>ESCARABAJO ( freno delantero a disco circuito simple 3/4" )</t>
  </si>
  <si>
    <t>ESCARABAJO ( doble circuito 3/4" )</t>
  </si>
  <si>
    <t>70/76</t>
  </si>
  <si>
    <t>77/96</t>
  </si>
  <si>
    <t>11/16</t>
  </si>
  <si>
    <t>3/4</t>
  </si>
  <si>
    <t xml:space="preserve">ESCARABAJO 7/8 </t>
  </si>
  <si>
    <t>ESCARABAJO 11/16</t>
  </si>
  <si>
    <t>ESCARABAJO 3/4</t>
  </si>
  <si>
    <t>AGRALE</t>
  </si>
  <si>
    <t>4500/5000</t>
  </si>
  <si>
    <t>7000/7500</t>
  </si>
  <si>
    <t>9200 TCA</t>
  </si>
  <si>
    <t>FURGOVAN</t>
  </si>
  <si>
    <t>MA 5.0/6.0/7.5/8.0/8.5/9.2</t>
  </si>
  <si>
    <t>VOLARE A5/A6/A8/W8</t>
  </si>
  <si>
    <t>7/8"</t>
  </si>
  <si>
    <t>1600 A/D RS/RD</t>
  </si>
  <si>
    <t>1800 D RS/RD</t>
  </si>
  <si>
    <t>1 1/8"</t>
  </si>
  <si>
    <t>15/16"</t>
  </si>
  <si>
    <t xml:space="preserve">1600 A/D RS/RD </t>
  </si>
  <si>
    <t xml:space="preserve">1800 D RS/RD </t>
  </si>
  <si>
    <t>B-1618 / 1621</t>
  </si>
  <si>
    <t>F-12000</t>
  </si>
  <si>
    <t>F-14000</t>
  </si>
  <si>
    <t>7-110</t>
  </si>
  <si>
    <t>8-120</t>
  </si>
  <si>
    <t>8-150</t>
  </si>
  <si>
    <t>9-150 OD</t>
  </si>
  <si>
    <t>14-150</t>
  </si>
  <si>
    <t>14-200</t>
  </si>
  <si>
    <t>14-220</t>
  </si>
  <si>
    <t>16-170</t>
  </si>
  <si>
    <t>16-220</t>
  </si>
  <si>
    <t>24-220</t>
  </si>
  <si>
    <t>24-250</t>
  </si>
  <si>
    <t>35-300</t>
  </si>
  <si>
    <t>00/…</t>
  </si>
  <si>
    <t>91/00</t>
  </si>
  <si>
    <t>91/94</t>
  </si>
  <si>
    <t>92/00</t>
  </si>
  <si>
    <t>91/97</t>
  </si>
  <si>
    <t xml:space="preserve">ESCARABAJO 3/4 </t>
  </si>
  <si>
    <t>O-400/R/R</t>
  </si>
  <si>
    <t>CORSA - Corsa Pick Up - prof. Pistón 51mm</t>
  </si>
  <si>
    <t>14,28 mm</t>
  </si>
  <si>
    <t>17,78 mm</t>
  </si>
  <si>
    <t xml:space="preserve">Berlingo - Picasso </t>
  </si>
  <si>
    <t>Partner</t>
  </si>
  <si>
    <t>22,22 mm</t>
  </si>
  <si>
    <t>Duna (autorregulable)</t>
  </si>
  <si>
    <t>19,05 mm</t>
  </si>
  <si>
    <t>20,63 mm</t>
  </si>
  <si>
    <t xml:space="preserve">T-I </t>
  </si>
  <si>
    <t>19 (C/ Válvula reguladora)</t>
  </si>
  <si>
    <t>TOYOTA</t>
  </si>
  <si>
    <t>Hilux SW4 (c/ aro 16")</t>
  </si>
  <si>
    <t>25,40 mm</t>
  </si>
  <si>
    <t>Idea - Fiorino - Palio - Siena - Tipo</t>
  </si>
  <si>
    <t>Escort - Fiesta - Ecosport</t>
  </si>
  <si>
    <t>54 mm</t>
  </si>
  <si>
    <t>Gol - Saveiro</t>
  </si>
  <si>
    <t>REPARACIONES DE CALIPER CON PISTÓN</t>
  </si>
  <si>
    <t>Sprinter</t>
  </si>
  <si>
    <t>Duna - Uno - Fiorino - Palio - Siena</t>
  </si>
  <si>
    <t>Fiesta-KA</t>
  </si>
  <si>
    <t>48 mm</t>
  </si>
  <si>
    <t>Duna - Fiorino - Uno</t>
  </si>
  <si>
    <t>84/98</t>
  </si>
  <si>
    <t>Astra - Meriva - Omega - Vectra - Zafira</t>
  </si>
  <si>
    <t>Gol - Quantum - Saveiro</t>
  </si>
  <si>
    <t>95/06</t>
  </si>
  <si>
    <t>AUDI</t>
  </si>
  <si>
    <t>A4</t>
  </si>
  <si>
    <t>Tempra - Tipo</t>
  </si>
  <si>
    <t>Megane - Scenic</t>
  </si>
  <si>
    <t>Cordoba - Ibiza - Inca</t>
  </si>
  <si>
    <t>Golf - Passat - Polo - Polo Classic</t>
  </si>
  <si>
    <t>A/C-20 / D-20</t>
  </si>
  <si>
    <t>28,57mm</t>
  </si>
  <si>
    <t>Ka 1.0 / 1.3</t>
  </si>
  <si>
    <t>BOMBA DE FRENO</t>
  </si>
  <si>
    <t>23,81mm</t>
  </si>
  <si>
    <t>20,63mm</t>
  </si>
  <si>
    <t>01/05</t>
  </si>
  <si>
    <t>Astra - Astra GL S/ ABS</t>
  </si>
  <si>
    <t>99/01</t>
  </si>
  <si>
    <t>22,22mm</t>
  </si>
  <si>
    <t>A3 / TT</t>
  </si>
  <si>
    <t>Bora - Golf - New Beetle</t>
  </si>
  <si>
    <t>Blazer 2.2 Nafta/ 2.5 Diesel (96/00)/ 2.4 Nafta / S-10 2.2/ 2.5 Diesel (95/00)/ 2.4 Nafta (01/..)</t>
  </si>
  <si>
    <t>BOMBA DE EMBRAGUE</t>
  </si>
  <si>
    <t>19,05mm</t>
  </si>
  <si>
    <t>Furgovan/ Volare/ MA (04/..) electrónico</t>
  </si>
  <si>
    <t>04/…</t>
  </si>
  <si>
    <t xml:space="preserve"> </t>
  </si>
  <si>
    <t>Gol (02/…) - Saveiro (99/…) - Santana (92/06) - Quantum (92/02)</t>
  </si>
  <si>
    <t>Galaxy (c/abs)</t>
  </si>
  <si>
    <t>57/76</t>
  </si>
  <si>
    <t>Ka (motor 1.0)</t>
  </si>
  <si>
    <t>2000/..</t>
  </si>
  <si>
    <t>2000/…</t>
  </si>
  <si>
    <t>Teves</t>
  </si>
  <si>
    <r>
      <rPr>
        <b/>
        <sz val="10"/>
        <color indexed="18"/>
        <rFont val="Arial"/>
        <family val="2"/>
      </rPr>
      <t>206</t>
    </r>
    <r>
      <rPr>
        <sz val="10"/>
        <color indexed="18"/>
        <rFont val="Arial"/>
        <family val="2"/>
      </rPr>
      <t xml:space="preserve"> 1.0/1.4/1.9/ </t>
    </r>
    <r>
      <rPr>
        <sz val="8"/>
        <color indexed="18"/>
        <rFont val="Arial"/>
        <family val="2"/>
      </rPr>
      <t>SW</t>
    </r>
    <r>
      <rPr>
        <sz val="10"/>
        <color indexed="18"/>
        <rFont val="Arial"/>
        <family val="2"/>
      </rPr>
      <t>(05/.)/</t>
    </r>
    <r>
      <rPr>
        <b/>
        <sz val="10"/>
        <color indexed="18"/>
        <rFont val="Arial"/>
        <family val="2"/>
      </rPr>
      <t xml:space="preserve"> 306</t>
    </r>
    <r>
      <rPr>
        <sz val="10"/>
        <color indexed="18"/>
        <rFont val="Arial"/>
        <family val="2"/>
      </rPr>
      <t xml:space="preserve"> (94/95)</t>
    </r>
    <r>
      <rPr>
        <sz val="9"/>
        <color indexed="18"/>
        <rFont val="Arial"/>
        <family val="2"/>
      </rPr>
      <t>(S/Abs)</t>
    </r>
  </si>
  <si>
    <t>2001/…</t>
  </si>
  <si>
    <r>
      <rPr>
        <b/>
        <sz val="10"/>
        <color indexed="18"/>
        <rFont val="Arial"/>
        <family val="2"/>
      </rPr>
      <t>206</t>
    </r>
    <r>
      <rPr>
        <sz val="10"/>
        <color indexed="18"/>
        <rFont val="Arial"/>
        <family val="2"/>
      </rPr>
      <t xml:space="preserve"> 1.6 16v </t>
    </r>
    <r>
      <rPr>
        <sz val="9"/>
        <color indexed="18"/>
        <rFont val="Arial"/>
        <family val="2"/>
      </rPr>
      <t>S/Abs</t>
    </r>
    <r>
      <rPr>
        <sz val="10"/>
        <color indexed="18"/>
        <rFont val="Arial"/>
        <family val="2"/>
      </rPr>
      <t xml:space="preserve"> / </t>
    </r>
    <r>
      <rPr>
        <b/>
        <sz val="10"/>
        <color indexed="18"/>
        <rFont val="Arial"/>
        <family val="2"/>
      </rPr>
      <t>306</t>
    </r>
    <r>
      <rPr>
        <sz val="10"/>
        <color indexed="18"/>
        <rFont val="Arial"/>
        <family val="2"/>
      </rPr>
      <t xml:space="preserve"> (98/02)</t>
    </r>
  </si>
  <si>
    <t>98/2000</t>
  </si>
  <si>
    <t>17,78mm</t>
  </si>
  <si>
    <t>2001/..</t>
  </si>
  <si>
    <t>Corolla</t>
  </si>
  <si>
    <r>
      <rPr>
        <b/>
        <sz val="10"/>
        <color indexed="18"/>
        <rFont val="Arial"/>
        <family val="2"/>
      </rPr>
      <t>Hilux</t>
    </r>
    <r>
      <rPr>
        <sz val="10"/>
        <color indexed="18"/>
        <rFont val="Arial"/>
        <family val="2"/>
      </rPr>
      <t xml:space="preserve"> 4x4 </t>
    </r>
    <r>
      <rPr>
        <sz val="9"/>
        <color indexed="18"/>
        <rFont val="Arial"/>
        <family val="2"/>
      </rPr>
      <t>(92/05)</t>
    </r>
    <r>
      <rPr>
        <sz val="10"/>
        <color indexed="18"/>
        <rFont val="Arial"/>
        <family val="2"/>
      </rPr>
      <t xml:space="preserve"> / </t>
    </r>
    <r>
      <rPr>
        <b/>
        <sz val="10"/>
        <color indexed="18"/>
        <rFont val="Arial"/>
        <family val="2"/>
      </rPr>
      <t>SW4</t>
    </r>
    <r>
      <rPr>
        <sz val="10"/>
        <color indexed="18"/>
        <rFont val="Arial"/>
        <family val="2"/>
      </rPr>
      <t xml:space="preserve"> </t>
    </r>
    <r>
      <rPr>
        <sz val="9"/>
        <color indexed="18"/>
        <rFont val="Arial"/>
        <family val="2"/>
      </rPr>
      <t>(92/95)</t>
    </r>
  </si>
  <si>
    <r>
      <rPr>
        <b/>
        <sz val="10"/>
        <color indexed="18"/>
        <rFont val="Arial"/>
        <family val="2"/>
      </rPr>
      <t>Palio</t>
    </r>
    <r>
      <rPr>
        <sz val="10"/>
        <color indexed="18"/>
        <rFont val="Arial"/>
        <family val="2"/>
      </rPr>
      <t xml:space="preserve"> </t>
    </r>
    <r>
      <rPr>
        <sz val="9"/>
        <color indexed="18"/>
        <rFont val="Arial"/>
        <family val="2"/>
      </rPr>
      <t xml:space="preserve">(99/..) </t>
    </r>
    <r>
      <rPr>
        <sz val="10"/>
        <color indexed="18"/>
        <rFont val="Arial"/>
        <family val="2"/>
      </rPr>
      <t xml:space="preserve">/ </t>
    </r>
    <r>
      <rPr>
        <b/>
        <sz val="10"/>
        <color indexed="18"/>
        <rFont val="Arial"/>
        <family val="2"/>
      </rPr>
      <t>Sienna</t>
    </r>
    <r>
      <rPr>
        <sz val="10"/>
        <color indexed="18"/>
        <rFont val="Arial"/>
        <family val="2"/>
      </rPr>
      <t xml:space="preserve"> </t>
    </r>
    <r>
      <rPr>
        <sz val="9"/>
        <color indexed="18"/>
        <rFont val="Arial"/>
        <family val="2"/>
      </rPr>
      <t>1.0/1.3/1.6/1.8</t>
    </r>
    <r>
      <rPr>
        <sz val="10"/>
        <color indexed="18"/>
        <rFont val="Arial"/>
        <family val="2"/>
      </rPr>
      <t xml:space="preserve"> C/Abs</t>
    </r>
  </si>
  <si>
    <r>
      <rPr>
        <b/>
        <sz val="10"/>
        <color indexed="18"/>
        <rFont val="Arial"/>
        <family val="2"/>
      </rPr>
      <t>Xsara</t>
    </r>
    <r>
      <rPr>
        <sz val="10"/>
        <color indexed="18"/>
        <rFont val="Arial"/>
        <family val="2"/>
      </rPr>
      <t xml:space="preserve"> </t>
    </r>
    <r>
      <rPr>
        <sz val="9"/>
        <color indexed="18"/>
        <rFont val="Arial"/>
        <family val="2"/>
      </rPr>
      <t>S/Abs</t>
    </r>
  </si>
  <si>
    <t xml:space="preserve">BFDC-2062  </t>
  </si>
  <si>
    <r>
      <t xml:space="preserve">RCCD0161    </t>
    </r>
    <r>
      <rPr>
        <sz val="8"/>
        <color indexed="18"/>
        <rFont val="Arial"/>
        <family val="2"/>
      </rPr>
      <t>(CM00581)</t>
    </r>
  </si>
  <si>
    <t>Galaxy</t>
  </si>
  <si>
    <t>Escort XR-3</t>
  </si>
  <si>
    <t>Orion</t>
  </si>
  <si>
    <t>23,81 mm</t>
  </si>
  <si>
    <t>CILINDROS AUXILIARES DE EMBRAGUE (BOMBÍN)</t>
  </si>
  <si>
    <t>Fiorino sist. Bosch 94/... - Palio - Palio Weekend 98/…</t>
  </si>
  <si>
    <r>
      <rPr>
        <b/>
        <sz val="10"/>
        <color indexed="18"/>
        <rFont val="Arial"/>
        <family val="2"/>
      </rPr>
      <t>Gol</t>
    </r>
    <r>
      <rPr>
        <sz val="10"/>
        <color indexed="18"/>
        <rFont val="Arial"/>
        <family val="2"/>
      </rPr>
      <t xml:space="preserve"> 2.0 8V - 1.6 - 1.8 S/ABS 
</t>
    </r>
    <r>
      <rPr>
        <b/>
        <sz val="10"/>
        <color indexed="18"/>
        <rFont val="Arial"/>
        <family val="2"/>
      </rPr>
      <t>Saveiro</t>
    </r>
    <r>
      <rPr>
        <sz val="10"/>
        <color indexed="18"/>
        <rFont val="Arial"/>
        <family val="2"/>
      </rPr>
      <t xml:space="preserve"> 98/… S/ABS</t>
    </r>
  </si>
  <si>
    <t>96/02</t>
  </si>
  <si>
    <t xml:space="preserve">Fiesta </t>
  </si>
  <si>
    <t>Blazer 96/… S y C/ABS 
S10 95/… S y C/ABS</t>
  </si>
  <si>
    <t>Astra 95/96 - Vectra 94/96 S/ABS</t>
  </si>
  <si>
    <t xml:space="preserve">Courier 98/… 
Fiesta 96/02 Motor 1.4/1.6 </t>
  </si>
  <si>
    <t>Astra 99/01 GLS GL C/ABS 
Meriva 03/… - Vectra 06/… - Zafira 02/…</t>
  </si>
  <si>
    <t>Fiesta 1.6 (03/…) s/abs - Fiesta Sedan (05/…) - Ecosport (03/…) S/abs</t>
  </si>
  <si>
    <t>03/</t>
  </si>
  <si>
    <t>96/</t>
  </si>
  <si>
    <t>98/</t>
  </si>
  <si>
    <t>97/</t>
  </si>
  <si>
    <t>95/</t>
  </si>
  <si>
    <t>(02/05)</t>
  </si>
  <si>
    <t>HONDA</t>
  </si>
  <si>
    <t>Civic</t>
  </si>
  <si>
    <t>IZQ</t>
  </si>
  <si>
    <t>DER</t>
  </si>
  <si>
    <t>(01/06)</t>
  </si>
  <si>
    <t>100/140/150/180/190/210/211</t>
  </si>
  <si>
    <t>4000</t>
  </si>
  <si>
    <t xml:space="preserve">Agile (2010/…)
Corsa Classic /Pick-up prof. Pistón 44 mm </t>
  </si>
  <si>
    <t>08/…</t>
  </si>
  <si>
    <t>92/05</t>
  </si>
  <si>
    <t>98/02</t>
  </si>
  <si>
    <t>00/05</t>
  </si>
  <si>
    <t>NISSAN</t>
  </si>
  <si>
    <t>Frontier</t>
  </si>
  <si>
    <t>Grand Blazer</t>
  </si>
  <si>
    <t>97/01</t>
  </si>
  <si>
    <t>CILINDRO AUXILIAR DE EMBRAGUE</t>
  </si>
  <si>
    <t>15,87mm</t>
  </si>
  <si>
    <t>L/LK/LS-1621</t>
  </si>
  <si>
    <t>38,10 mm</t>
  </si>
  <si>
    <t>Precio 
Lista</t>
  </si>
  <si>
    <t>Aplicación / Modelo</t>
  </si>
  <si>
    <t>MB 1621 (brida para 4 tornillos)</t>
  </si>
  <si>
    <t>MB 709</t>
  </si>
  <si>
    <t>A3</t>
  </si>
  <si>
    <t>Celta</t>
  </si>
  <si>
    <t>2007/…</t>
  </si>
  <si>
    <t>17,46mm</t>
  </si>
  <si>
    <t>Fit</t>
  </si>
  <si>
    <t>2003/2008</t>
  </si>
  <si>
    <t>HYUNDAI</t>
  </si>
  <si>
    <t>00/04</t>
  </si>
  <si>
    <t>2003/2007</t>
  </si>
  <si>
    <t>2001/2008</t>
  </si>
  <si>
    <t>230mm</t>
  </si>
  <si>
    <t>Clio / Symbol</t>
  </si>
  <si>
    <t>2009/…</t>
  </si>
  <si>
    <t>2010/…</t>
  </si>
  <si>
    <t>Clio / Logan / Sandero</t>
  </si>
  <si>
    <t>Hilux Pick Up / Hilux SW4</t>
  </si>
  <si>
    <t>2006/…</t>
  </si>
  <si>
    <t>93/02</t>
  </si>
  <si>
    <t>Celta / Prisma</t>
  </si>
  <si>
    <t>200mm</t>
  </si>
  <si>
    <t>2002/…</t>
  </si>
  <si>
    <t>Volare W8</t>
  </si>
  <si>
    <t>97/05</t>
  </si>
  <si>
    <t>ALFA ROMEO</t>
  </si>
  <si>
    <t>145 / 155</t>
  </si>
  <si>
    <t>96/99</t>
  </si>
  <si>
    <t>Tempra / Tipo</t>
  </si>
  <si>
    <t>Topic</t>
  </si>
  <si>
    <t>Besta 2.2/2.7</t>
  </si>
  <si>
    <r>
      <t>Clio</t>
    </r>
    <r>
      <rPr>
        <b/>
        <sz val="10"/>
        <color indexed="18"/>
        <rFont val="Arial"/>
        <family val="2"/>
      </rPr>
      <t xml:space="preserve"> </t>
    </r>
    <r>
      <rPr>
        <sz val="10"/>
        <color indexed="18"/>
        <rFont val="Arial"/>
        <family val="2"/>
      </rPr>
      <t>(S/Abs)</t>
    </r>
  </si>
  <si>
    <t>99/11</t>
  </si>
  <si>
    <t>Twingo</t>
  </si>
  <si>
    <t>94/02</t>
  </si>
  <si>
    <t>25,40mm</t>
  </si>
  <si>
    <t>Besta</t>
  </si>
  <si>
    <t>H100</t>
  </si>
  <si>
    <t>Prisma</t>
  </si>
  <si>
    <t>07/…</t>
  </si>
  <si>
    <t>10/12</t>
  </si>
  <si>
    <t>01/12</t>
  </si>
  <si>
    <t xml:space="preserve">Gol Trend (G5) </t>
  </si>
  <si>
    <t>Saveiro</t>
  </si>
  <si>
    <t>Voyage</t>
  </si>
  <si>
    <t>09/12</t>
  </si>
  <si>
    <t>10/13</t>
  </si>
  <si>
    <t>10/…</t>
  </si>
  <si>
    <t>Fox - Crossfox (04/..) Golf 1.6 101cv (99/..)/ Polo (02/..)/ Suran (06/.)</t>
  </si>
  <si>
    <t>09/…</t>
  </si>
  <si>
    <t>06/11</t>
  </si>
  <si>
    <t xml:space="preserve">Gol (G2-G3-G4) / Saveiro </t>
  </si>
  <si>
    <t>206 1.6 16V  / 207 (2009/…)</t>
  </si>
  <si>
    <t>SCANIA</t>
  </si>
  <si>
    <t>SCANIA F/K/S-112  1983/1990   R/T-112 1981/1991   R/T-142  1981/1991</t>
  </si>
  <si>
    <t>15,87 mm</t>
  </si>
  <si>
    <t>93/99</t>
  </si>
  <si>
    <t>93/05</t>
  </si>
  <si>
    <t xml:space="preserve">Besta - K2400/2700  </t>
  </si>
  <si>
    <t>05/…</t>
  </si>
  <si>
    <t>FOX / CROSSFOX GOL (G5) - VOYAGE - (G5) - SAVEIRO (G5) POLO 2002/</t>
  </si>
  <si>
    <t>97 / 01</t>
  </si>
  <si>
    <r>
      <rPr>
        <b/>
        <sz val="10"/>
        <color indexed="18"/>
        <rFont val="Arial"/>
        <family val="2"/>
      </rPr>
      <t>L-709</t>
    </r>
    <r>
      <rPr>
        <sz val="10"/>
        <color indexed="18"/>
        <rFont val="Arial"/>
        <family val="2"/>
      </rPr>
      <t xml:space="preserve"> 1989/1996   </t>
    </r>
    <r>
      <rPr>
        <b/>
        <sz val="10"/>
        <color indexed="18"/>
        <rFont val="Arial"/>
        <family val="2"/>
      </rPr>
      <t>L-710</t>
    </r>
    <r>
      <rPr>
        <sz val="10"/>
        <color indexed="18"/>
        <rFont val="Arial"/>
        <family val="2"/>
      </rPr>
      <t xml:space="preserve"> 1996/2002</t>
    </r>
  </si>
  <si>
    <t>31,75 mm</t>
  </si>
  <si>
    <t>L/LO-708</t>
  </si>
  <si>
    <t>34,92 mm</t>
  </si>
  <si>
    <t>MB-180</t>
  </si>
  <si>
    <t>HILUX SW4</t>
  </si>
  <si>
    <t>96/00</t>
  </si>
  <si>
    <t>ACCENT  COUPE - ELANTRA - SONATA</t>
  </si>
  <si>
    <t>94/03</t>
  </si>
  <si>
    <t>ZX - XSARA</t>
  </si>
  <si>
    <t>MITSUBISHI</t>
  </si>
  <si>
    <t>L200 - Pajero</t>
  </si>
  <si>
    <t>92/06</t>
  </si>
  <si>
    <t>94/95</t>
  </si>
  <si>
    <t>ZAFIRA</t>
  </si>
  <si>
    <t>ASTRA; VECTRA</t>
  </si>
  <si>
    <t>05/12</t>
  </si>
  <si>
    <t>CLIO</t>
  </si>
  <si>
    <t>Hilux SW4</t>
  </si>
  <si>
    <t>SCANIA F-R/T-113    R/T 143</t>
  </si>
  <si>
    <t>26,00mm</t>
  </si>
  <si>
    <t>F100 - F1000</t>
  </si>
  <si>
    <t>Tempra</t>
  </si>
  <si>
    <t>19701
35001</t>
  </si>
  <si>
    <t>102001
93401</t>
  </si>
  <si>
    <t>Accelo 915-C  L1215 OF1721</t>
  </si>
  <si>
    <t>Agile (2012/…) s/ ABS
Corsa Classic (2010/…)</t>
  </si>
  <si>
    <t>19,00 mm</t>
  </si>
  <si>
    <t>Aveo 1.6</t>
  </si>
  <si>
    <t>Swift</t>
  </si>
  <si>
    <t>2007 / 2011</t>
  </si>
  <si>
    <t>04 / 11</t>
  </si>
  <si>
    <t xml:space="preserve">Amarok </t>
  </si>
  <si>
    <t>Etios</t>
  </si>
  <si>
    <t>2013 / …</t>
  </si>
  <si>
    <t>03 / 09</t>
  </si>
  <si>
    <t>Focus (sist. Ate - sin ABS)</t>
  </si>
  <si>
    <t>Logan / Sandero (sin ABS)</t>
  </si>
  <si>
    <t>07 / 11</t>
  </si>
  <si>
    <t>Fiesta / Courier</t>
  </si>
  <si>
    <t>Ranger</t>
  </si>
  <si>
    <t>95 / 2012</t>
  </si>
  <si>
    <t>F12000 / F14000 / F16000</t>
  </si>
  <si>
    <t>99 / 05</t>
  </si>
  <si>
    <t>18,20mm</t>
  </si>
  <si>
    <t>02 / 12</t>
  </si>
  <si>
    <t>03 / 12</t>
  </si>
  <si>
    <t>Meriva 1.8 8V</t>
  </si>
  <si>
    <t xml:space="preserve">Zafira </t>
  </si>
  <si>
    <t>L200 Triton</t>
  </si>
  <si>
    <t>92 / 00</t>
  </si>
  <si>
    <t>00 / 07</t>
  </si>
  <si>
    <t>Focus 1.6 8V / 1.8 2.0 Motor Zetec</t>
  </si>
  <si>
    <t>Escort 1.6 8V / Fiesta / Ka / Courier</t>
  </si>
  <si>
    <t>Fiesta (03/…) / Ecosport (03/12)</t>
  </si>
  <si>
    <t>2003 / 2012</t>
  </si>
  <si>
    <t>Astra - Vectra</t>
  </si>
  <si>
    <t>99 / 11</t>
  </si>
  <si>
    <t>Blazer 4.3 V6 - S10 4.3 2.8</t>
  </si>
  <si>
    <t>96 / 12</t>
  </si>
  <si>
    <t>Accelo 915-C  L1215 OF1721 (C-2655)</t>
  </si>
  <si>
    <t>01 / 05</t>
  </si>
  <si>
    <t>(02/12)</t>
  </si>
  <si>
    <t>Corsa II S/ABS</t>
  </si>
  <si>
    <r>
      <rPr>
        <b/>
        <sz val="10"/>
        <color indexed="18"/>
        <rFont val="Arial"/>
        <family val="2"/>
      </rPr>
      <t>C3</t>
    </r>
    <r>
      <rPr>
        <sz val="10"/>
        <color indexed="18"/>
        <rFont val="Arial"/>
        <family val="2"/>
      </rPr>
      <t xml:space="preserve"> 1.4 8V – 1.6 16V (04 / …)</t>
    </r>
  </si>
  <si>
    <t>(13 / …)
(00 / …)</t>
  </si>
  <si>
    <t>(07 / 11)
(08 / 11)</t>
  </si>
  <si>
    <t>2012/…</t>
  </si>
  <si>
    <t>Sentra / Tiida</t>
  </si>
  <si>
    <t>T- I/D</t>
  </si>
  <si>
    <t>City / Fit</t>
  </si>
  <si>
    <t xml:space="preserve">Logan / Sandero </t>
  </si>
  <si>
    <t>19,00mm</t>
  </si>
  <si>
    <t>HB20</t>
  </si>
  <si>
    <t>12/…</t>
  </si>
  <si>
    <t>(04/…)
(13/…)</t>
  </si>
  <si>
    <t>C3 1.6 16V
C3 1.5 / 1.6 16V</t>
  </si>
  <si>
    <t>(01 / 04)
(92 / 01)</t>
  </si>
  <si>
    <t xml:space="preserve">Hilux Pick-up
Hilux SW4 </t>
  </si>
  <si>
    <t>(93 / 02)</t>
  </si>
  <si>
    <t xml:space="preserve">Corolla </t>
  </si>
  <si>
    <t>Ka</t>
  </si>
  <si>
    <t xml:space="preserve">Corsa Motor 8V
Corsa Pîck-Up </t>
  </si>
  <si>
    <t>ATE</t>
  </si>
  <si>
    <t>Corsa Motor 16V</t>
  </si>
  <si>
    <t>98 / 02</t>
  </si>
  <si>
    <t>97 / 98</t>
  </si>
  <si>
    <t>Uno  2000 / 2010   
Uno  2011 / ...  (Mille/Furgon)</t>
  </si>
  <si>
    <t xml:space="preserve"> 96/99 </t>
  </si>
  <si>
    <t xml:space="preserve">Clio </t>
  </si>
  <si>
    <t>Sist. Varga, Bendix y Ate</t>
  </si>
  <si>
    <t>Todos 
00/ …</t>
  </si>
  <si>
    <t>Ate y Bosch
S / ABS</t>
  </si>
  <si>
    <t>Palio - Palio Weekend 
Siena
Strada</t>
  </si>
  <si>
    <t>Idea Motor 1.4 (2006/…)
Palio - Palio Weekend 
Siena
Strada</t>
  </si>
  <si>
    <t>06/…
00/…
00/...
00/…</t>
  </si>
  <si>
    <t xml:space="preserve">S/ABS </t>
  </si>
  <si>
    <t>00/01
02/05
98/01</t>
  </si>
  <si>
    <t xml:space="preserve">Gol (G3) MOTOR 1.0/1.6/1.8/2.0  
Gol (G3)  C/ HASTE TIPO "U"  
Saveiro (G2, G3 e G4) </t>
  </si>
  <si>
    <t>01 / 06</t>
  </si>
  <si>
    <t>99 / 01
02 / 11</t>
  </si>
  <si>
    <t xml:space="preserve">S/ABS  </t>
  </si>
  <si>
    <t xml:space="preserve">Astra  Mod. GL 
Astra  </t>
  </si>
  <si>
    <t>307 1.6 16V</t>
  </si>
  <si>
    <t>C4</t>
  </si>
  <si>
    <t>C4 2.0 16V
Xsara Picasso 1.6/ 2.0 16V</t>
  </si>
  <si>
    <t>307 2.0 16V
308 1.6 / 2.0 16V
408 2.0</t>
  </si>
  <si>
    <t xml:space="preserve">208 1.5/ 1.6/ 1.6 THP 
307 1.6 16V </t>
  </si>
  <si>
    <t>00/
09/</t>
  </si>
  <si>
    <t>Cruze</t>
  </si>
  <si>
    <t>13/…</t>
  </si>
  <si>
    <t xml:space="preserve">Uno Sporting 1.4 8V  
Palio Sporting 1.6 16V 
Palio Weekend Trekking 1. 16V </t>
  </si>
  <si>
    <t>Uno / Palio Attractive 1.4 8V 
Uno Way 8V</t>
  </si>
  <si>
    <t>Palio 1.4</t>
  </si>
  <si>
    <t>Tempra (Brasil)</t>
  </si>
  <si>
    <t>Tempra - Tipo (Italia)</t>
  </si>
  <si>
    <t>Grand Siena</t>
  </si>
  <si>
    <t>Idea - Palio - Siena - Strada</t>
  </si>
  <si>
    <t>Ecosport 4x2 - 4x4</t>
  </si>
  <si>
    <t>Courier - Mondeo</t>
  </si>
  <si>
    <t>Ecosport / Fiesta 1.0/1.6/Sedan</t>
  </si>
  <si>
    <r>
      <t>Ranger</t>
    </r>
    <r>
      <rPr>
        <sz val="9"/>
        <color indexed="18"/>
        <rFont val="Arial"/>
        <family val="2"/>
      </rPr>
      <t xml:space="preserve"> (C/Freno 11")</t>
    </r>
  </si>
  <si>
    <r>
      <t>Ranger</t>
    </r>
    <r>
      <rPr>
        <sz val="9"/>
        <color indexed="18"/>
        <rFont val="Arial"/>
        <family val="2"/>
      </rPr>
      <t xml:space="preserve"> (C/Freno 10")</t>
    </r>
  </si>
  <si>
    <t>Escort 16V / Diesel</t>
  </si>
  <si>
    <t xml:space="preserve">Sierra 1.6 / 2.3 </t>
  </si>
  <si>
    <t>Focus 1.8 2.0 16V</t>
  </si>
  <si>
    <t>Escort / Fiesta CLX / KA</t>
  </si>
  <si>
    <t>Fiesta 1.3 / 1.4</t>
  </si>
  <si>
    <t xml:space="preserve">Focus 1.6 8V  </t>
  </si>
  <si>
    <t>F100 - F150 - Falcon</t>
  </si>
  <si>
    <t>CITROËN</t>
  </si>
  <si>
    <t>11/…</t>
  </si>
  <si>
    <t xml:space="preserve">C3 / Aircross 1.6 16V 
Picasso 1.6 16V </t>
  </si>
  <si>
    <t>20,64mm</t>
  </si>
  <si>
    <t xml:space="preserve">710 – 1218 – 1318 – 1620 - LO814 – LO915
(plástica)  </t>
  </si>
  <si>
    <t>05 / 12</t>
  </si>
  <si>
    <t>KA 1.6</t>
  </si>
  <si>
    <t>2001 / 2007</t>
  </si>
  <si>
    <t>Agile</t>
  </si>
  <si>
    <t xml:space="preserve">Gol Gen. I / II   Saveiro </t>
  </si>
  <si>
    <t>Codigo 
Comercial</t>
  </si>
  <si>
    <t>Código 
SAP</t>
  </si>
  <si>
    <t>C-3350</t>
  </si>
  <si>
    <t>C-2173</t>
  </si>
  <si>
    <t>C-5669</t>
  </si>
  <si>
    <t>C-5670</t>
  </si>
  <si>
    <t>C-2175</t>
  </si>
  <si>
    <t>C-2174</t>
  </si>
  <si>
    <t>C-2178</t>
  </si>
  <si>
    <t>C-5671</t>
  </si>
  <si>
    <t>C-2671</t>
  </si>
  <si>
    <t>C-2672</t>
  </si>
  <si>
    <t>C-2673</t>
  </si>
  <si>
    <t>C-3539</t>
  </si>
  <si>
    <t>C-3540</t>
  </si>
  <si>
    <t>C-3541</t>
  </si>
  <si>
    <t>C-3542</t>
  </si>
  <si>
    <t>C-3544</t>
  </si>
  <si>
    <t>C-2675</t>
  </si>
  <si>
    <t>C-2676</t>
  </si>
  <si>
    <t>C-2677</t>
  </si>
  <si>
    <t>C-2678</t>
  </si>
  <si>
    <t>C-3416</t>
  </si>
  <si>
    <t>C-3423</t>
  </si>
  <si>
    <t>C-2641</t>
  </si>
  <si>
    <t>C-2643</t>
  </si>
  <si>
    <t>C-2644</t>
  </si>
  <si>
    <t>C-2658</t>
  </si>
  <si>
    <t>C-2661</t>
  </si>
  <si>
    <t>C-2662</t>
  </si>
  <si>
    <t>C-2667</t>
  </si>
  <si>
    <t>C-2668</t>
  </si>
  <si>
    <t>C-2684</t>
  </si>
  <si>
    <t>C-2645</t>
  </si>
  <si>
    <t>C-2681</t>
  </si>
  <si>
    <t>C-2682</t>
  </si>
  <si>
    <t>C-5673</t>
  </si>
  <si>
    <t>C-3545</t>
  </si>
  <si>
    <t>C-3427</t>
  </si>
  <si>
    <t>C-3428</t>
  </si>
  <si>
    <t>C-3429</t>
  </si>
  <si>
    <t>C-3546</t>
  </si>
  <si>
    <t>C-3547</t>
  </si>
  <si>
    <t>C-2688</t>
  </si>
  <si>
    <t>C-2687</t>
  </si>
  <si>
    <t>C-2686</t>
  </si>
  <si>
    <t>C-2689</t>
  </si>
  <si>
    <t>C-2690</t>
  </si>
  <si>
    <t>C-3300</t>
  </si>
  <si>
    <t>C-3301</t>
  </si>
  <si>
    <t>C-3302</t>
  </si>
  <si>
    <t>C-3303</t>
  </si>
  <si>
    <t>C-3304</t>
  </si>
  <si>
    <t>C-3305</t>
  </si>
  <si>
    <t>C-3306</t>
  </si>
  <si>
    <t>C-3332</t>
  </si>
  <si>
    <t>C-3334</t>
  </si>
  <si>
    <t>C-3338</t>
  </si>
  <si>
    <t>C-3351</t>
  </si>
  <si>
    <t>C-3352</t>
  </si>
  <si>
    <t>C-3353</t>
  </si>
  <si>
    <t>C-3355</t>
  </si>
  <si>
    <t>C-3356</t>
  </si>
  <si>
    <t>C-3362</t>
  </si>
  <si>
    <t>C-3363</t>
  </si>
  <si>
    <t>C-3366</t>
  </si>
  <si>
    <t>C-3369</t>
  </si>
  <si>
    <t>C-3370</t>
  </si>
  <si>
    <t>C-3373</t>
  </si>
  <si>
    <t>C-3375</t>
  </si>
  <si>
    <t>C-3376</t>
  </si>
  <si>
    <t>C-3377</t>
  </si>
  <si>
    <t>C-3392</t>
  </si>
  <si>
    <t>C-3393</t>
  </si>
  <si>
    <t>C-3404</t>
  </si>
  <si>
    <t>C-3407</t>
  </si>
  <si>
    <t>C-3408</t>
  </si>
  <si>
    <t>C-3409</t>
  </si>
  <si>
    <t>C-3410</t>
  </si>
  <si>
    <t>C-3411</t>
  </si>
  <si>
    <t>C-3412</t>
  </si>
  <si>
    <t>C-3413</t>
  </si>
  <si>
    <t>C-3417</t>
  </si>
  <si>
    <t>C-3418</t>
  </si>
  <si>
    <t>C-3421</t>
  </si>
  <si>
    <t>C-3422</t>
  </si>
  <si>
    <t>C-3435</t>
  </si>
  <si>
    <t>C-3436</t>
  </si>
  <si>
    <t>C-3437</t>
  </si>
  <si>
    <t>C-3438</t>
  </si>
  <si>
    <t>C-3439</t>
  </si>
  <si>
    <t>C-3440</t>
  </si>
  <si>
    <t>C-3441</t>
  </si>
  <si>
    <t>C-3442</t>
  </si>
  <si>
    <t>C-3448</t>
  </si>
  <si>
    <t>C-3449</t>
  </si>
  <si>
    <t>C-3452</t>
  </si>
  <si>
    <t>C-3453</t>
  </si>
  <si>
    <t>C-3456</t>
  </si>
  <si>
    <t>C-3457</t>
  </si>
  <si>
    <t>C-3460</t>
  </si>
  <si>
    <t>C-3461</t>
  </si>
  <si>
    <t>C-3462</t>
  </si>
  <si>
    <t>C-3464</t>
  </si>
  <si>
    <t>C-3465</t>
  </si>
  <si>
    <t>C-3466</t>
  </si>
  <si>
    <t>C-3467</t>
  </si>
  <si>
    <t>C-3470</t>
  </si>
  <si>
    <t>C-3471</t>
  </si>
  <si>
    <t>C-3472</t>
  </si>
  <si>
    <t>C-3473</t>
  </si>
  <si>
    <t>C-3476</t>
  </si>
  <si>
    <t>C-3477</t>
  </si>
  <si>
    <t>C-3478</t>
  </si>
  <si>
    <t>C-3479</t>
  </si>
  <si>
    <t>C-3481</t>
  </si>
  <si>
    <t>C-3482</t>
  </si>
  <si>
    <t>C-3483</t>
  </si>
  <si>
    <t>C-3490</t>
  </si>
  <si>
    <t>C-3491</t>
  </si>
  <si>
    <t>C-3495</t>
  </si>
  <si>
    <t>C-3496</t>
  </si>
  <si>
    <t>C-3497</t>
  </si>
  <si>
    <t>C-3498</t>
  </si>
  <si>
    <t>C-3499</t>
  </si>
  <si>
    <t>C-3500</t>
  </si>
  <si>
    <t>C-3503</t>
  </si>
  <si>
    <t>C-3504</t>
  </si>
  <si>
    <t>C-3505</t>
  </si>
  <si>
    <t>C-3507</t>
  </si>
  <si>
    <t>C-3508</t>
  </si>
  <si>
    <t>C-3509</t>
  </si>
  <si>
    <t>C-3511</t>
  </si>
  <si>
    <t>C-3512</t>
  </si>
  <si>
    <t>C-2000</t>
  </si>
  <si>
    <t>C-2003</t>
  </si>
  <si>
    <t>C-2005</t>
  </si>
  <si>
    <t>C-2006</t>
  </si>
  <si>
    <t>C-2007</t>
  </si>
  <si>
    <t>C-2008</t>
  </si>
  <si>
    <t>C-2009</t>
  </si>
  <si>
    <t>C-2014</t>
  </si>
  <si>
    <t>C-2015</t>
  </si>
  <si>
    <t>C-2018</t>
  </si>
  <si>
    <t>C-2030</t>
  </si>
  <si>
    <t>C-2032</t>
  </si>
  <si>
    <t>C-2033</t>
  </si>
  <si>
    <t>C-2034</t>
  </si>
  <si>
    <t>C-2035</t>
  </si>
  <si>
    <t>C-2036</t>
  </si>
  <si>
    <t>C-2039</t>
  </si>
  <si>
    <t>C-2041</t>
  </si>
  <si>
    <t>C-2042</t>
  </si>
  <si>
    <t>C-2044</t>
  </si>
  <si>
    <t>C-2045</t>
  </si>
  <si>
    <t>C-2046</t>
  </si>
  <si>
    <t>C-2053</t>
  </si>
  <si>
    <t>C-2058</t>
  </si>
  <si>
    <t>C-2061</t>
  </si>
  <si>
    <t>C-2062</t>
  </si>
  <si>
    <t>C-2064</t>
  </si>
  <si>
    <t>C-2065</t>
  </si>
  <si>
    <t>C-2067</t>
  </si>
  <si>
    <t>C-2071</t>
  </si>
  <si>
    <t>C-2073</t>
  </si>
  <si>
    <t>C-2074</t>
  </si>
  <si>
    <t>C-2075</t>
  </si>
  <si>
    <t>C-2079</t>
  </si>
  <si>
    <t>C-2080</t>
  </si>
  <si>
    <t>C-2081</t>
  </si>
  <si>
    <t>C-2082</t>
  </si>
  <si>
    <t>C-2083</t>
  </si>
  <si>
    <t>C-2086</t>
  </si>
  <si>
    <t>C-2090</t>
  </si>
  <si>
    <t>C-2091</t>
  </si>
  <si>
    <t>C-2092</t>
  </si>
  <si>
    <t>C-2093</t>
  </si>
  <si>
    <t>C-2094</t>
  </si>
  <si>
    <t>C-2095</t>
  </si>
  <si>
    <t>C-2137</t>
  </si>
  <si>
    <t>C-2143</t>
  </si>
  <si>
    <t>C-2600</t>
  </si>
  <si>
    <t>C-2602</t>
  </si>
  <si>
    <t>C-2603</t>
  </si>
  <si>
    <t>C-2604</t>
  </si>
  <si>
    <t>C-2605</t>
  </si>
  <si>
    <t>C-2607</t>
  </si>
  <si>
    <t>C-2611</t>
  </si>
  <si>
    <t>C-2613</t>
  </si>
  <si>
    <t>C-2614</t>
  </si>
  <si>
    <t>C-2615</t>
  </si>
  <si>
    <t>C-2620</t>
  </si>
  <si>
    <t>C-2621</t>
  </si>
  <si>
    <t>C-2622</t>
  </si>
  <si>
    <t>C-2623</t>
  </si>
  <si>
    <t>C-2624</t>
  </si>
  <si>
    <t>C-2625</t>
  </si>
  <si>
    <t>C-2631</t>
  </si>
  <si>
    <t>C-2633</t>
  </si>
  <si>
    <t>C-2634</t>
  </si>
  <si>
    <t>C-2635</t>
  </si>
  <si>
    <t>C-2637</t>
  </si>
  <si>
    <t>C-2638</t>
  </si>
  <si>
    <t>C-2639</t>
  </si>
  <si>
    <t>C-1012</t>
  </si>
  <si>
    <t>C-1021</t>
  </si>
  <si>
    <t>C-1023</t>
  </si>
  <si>
    <t>C-1027</t>
  </si>
  <si>
    <t>C-1029</t>
  </si>
  <si>
    <t>C-1030</t>
  </si>
  <si>
    <t>C-1039</t>
  </si>
  <si>
    <t>C-1040</t>
  </si>
  <si>
    <t>C-1055</t>
  </si>
  <si>
    <t>C-1070</t>
  </si>
  <si>
    <t>C-1077</t>
  </si>
  <si>
    <t>C-1078</t>
  </si>
  <si>
    <t>C-1079</t>
  </si>
  <si>
    <t>C-1098</t>
  </si>
  <si>
    <t>C-1104</t>
  </si>
  <si>
    <t>C-1109</t>
  </si>
  <si>
    <t>C-1110</t>
  </si>
  <si>
    <t>C-1119</t>
  </si>
  <si>
    <t>C-1120</t>
  </si>
  <si>
    <t>C-1125</t>
  </si>
  <si>
    <t>C-1127</t>
  </si>
  <si>
    <t>C-1132</t>
  </si>
  <si>
    <t>C-1133</t>
  </si>
  <si>
    <t>C-1137</t>
  </si>
  <si>
    <t>C-1143</t>
  </si>
  <si>
    <t>C-1145</t>
  </si>
  <si>
    <t>C-1146</t>
  </si>
  <si>
    <t>C-1151</t>
  </si>
  <si>
    <t>C-1155</t>
  </si>
  <si>
    <t>C-1156</t>
  </si>
  <si>
    <t>C-1158</t>
  </si>
  <si>
    <t>C-1164</t>
  </si>
  <si>
    <t>C-1165</t>
  </si>
  <si>
    <t>C-1166</t>
  </si>
  <si>
    <t>C-1167</t>
  </si>
  <si>
    <t>C-1610</t>
  </si>
  <si>
    <t>C-1615</t>
  </si>
  <si>
    <t>C-1616</t>
  </si>
  <si>
    <t>C-1617</t>
  </si>
  <si>
    <t>C-1618</t>
  </si>
  <si>
    <t>C-1621</t>
  </si>
  <si>
    <t>C-1623</t>
  </si>
  <si>
    <t>C-1625</t>
  </si>
  <si>
    <t>C-1626</t>
  </si>
  <si>
    <t>C-1627</t>
  </si>
  <si>
    <t>C-1628</t>
  </si>
  <si>
    <t>C-1629</t>
  </si>
  <si>
    <t>C-1631</t>
  </si>
  <si>
    <t>C-1419</t>
  </si>
  <si>
    <t>C-1421</t>
  </si>
  <si>
    <t>C-1430</t>
  </si>
  <si>
    <t>C-1434</t>
  </si>
  <si>
    <t>C-1443</t>
  </si>
  <si>
    <t>C-1500</t>
  </si>
  <si>
    <t>C-1521</t>
  </si>
  <si>
    <t>C-1525</t>
  </si>
  <si>
    <t>C-1526</t>
  </si>
  <si>
    <t>C-1528</t>
  </si>
  <si>
    <t>C-1532</t>
  </si>
  <si>
    <t>C-1537</t>
  </si>
  <si>
    <t>C-1542</t>
  </si>
  <si>
    <t>C-1545</t>
  </si>
  <si>
    <t>C-1546</t>
  </si>
  <si>
    <t>C-1547</t>
  </si>
  <si>
    <t>C-1549</t>
  </si>
  <si>
    <t>C-1550</t>
  </si>
  <si>
    <t>C-1552</t>
  </si>
  <si>
    <t>C-1558</t>
  </si>
  <si>
    <t>C-1559</t>
  </si>
  <si>
    <t>C-1565</t>
  </si>
  <si>
    <t>C-1567</t>
  </si>
  <si>
    <t>C-1568</t>
  </si>
  <si>
    <t>C-1575</t>
  </si>
  <si>
    <t>C-1576</t>
  </si>
  <si>
    <t>C-1577</t>
  </si>
  <si>
    <t>C-5600</t>
  </si>
  <si>
    <t>C-5604</t>
  </si>
  <si>
    <t>C-5607</t>
  </si>
  <si>
    <t>C-5609</t>
  </si>
  <si>
    <t>C-5610</t>
  </si>
  <si>
    <t>C-5613</t>
  </si>
  <si>
    <t>C-5617</t>
  </si>
  <si>
    <t>C-5620</t>
  </si>
  <si>
    <t>C-5622</t>
  </si>
  <si>
    <t>C-5623</t>
  </si>
  <si>
    <t>C-5624</t>
  </si>
  <si>
    <t>C-5625</t>
  </si>
  <si>
    <t>C-5626</t>
  </si>
  <si>
    <t>C-5629</t>
  </si>
  <si>
    <t>C-5630</t>
  </si>
  <si>
    <t>C-5631</t>
  </si>
  <si>
    <t>C-5632</t>
  </si>
  <si>
    <t>C-5635</t>
  </si>
  <si>
    <t>C-5636</t>
  </si>
  <si>
    <t>C-5637</t>
  </si>
  <si>
    <t>C-5639</t>
  </si>
  <si>
    <t>C-5640</t>
  </si>
  <si>
    <t>C-5641</t>
  </si>
  <si>
    <t>C-5642</t>
  </si>
  <si>
    <t>C-5643</t>
  </si>
  <si>
    <t>C-5646</t>
  </si>
  <si>
    <t>C-5647</t>
  </si>
  <si>
    <t>C-5648</t>
  </si>
  <si>
    <t>C-5649</t>
  </si>
  <si>
    <t>C-5650</t>
  </si>
  <si>
    <t>C-5651</t>
  </si>
  <si>
    <t>C-5652</t>
  </si>
  <si>
    <t>C-5653</t>
  </si>
  <si>
    <t>C-5654</t>
  </si>
  <si>
    <t>C-5655</t>
  </si>
  <si>
    <t>C-5656</t>
  </si>
  <si>
    <t>C-5657</t>
  </si>
  <si>
    <t>C-5658</t>
  </si>
  <si>
    <t>C-5659</t>
  </si>
  <si>
    <t>C-5660</t>
  </si>
  <si>
    <t>C-5661</t>
  </si>
  <si>
    <t>C-5662</t>
  </si>
  <si>
    <t>C-2135</t>
  </si>
  <si>
    <t>C-2096</t>
  </si>
  <si>
    <t>C-2651</t>
  </si>
  <si>
    <t>C-2648</t>
  </si>
  <si>
    <t>C-2130</t>
  </si>
  <si>
    <t>C-2138</t>
  </si>
  <si>
    <t>C-1906</t>
  </si>
  <si>
    <t>C-1907</t>
  </si>
  <si>
    <t>C-1909</t>
  </si>
  <si>
    <t>C-1918</t>
  </si>
  <si>
    <t>C-1923</t>
  </si>
  <si>
    <t>C-1929</t>
  </si>
  <si>
    <t>C-3515</t>
  </si>
  <si>
    <t>C-3516</t>
  </si>
  <si>
    <t>C-3513</t>
  </si>
  <si>
    <t>C-3514</t>
  </si>
  <si>
    <t>C-3517</t>
  </si>
  <si>
    <t>C-2149</t>
  </si>
  <si>
    <t>C-2646</t>
  </si>
  <si>
    <t>C-2141</t>
  </si>
  <si>
    <t>C-5667</t>
  </si>
  <si>
    <t>C-2099</t>
  </si>
  <si>
    <t>C-2133</t>
  </si>
  <si>
    <t>C-2097</t>
  </si>
  <si>
    <t>C-2098</t>
  </si>
  <si>
    <t>C-3522</t>
  </si>
  <si>
    <t>C-3526</t>
  </si>
  <si>
    <t>C-2131</t>
  </si>
  <si>
    <t>C-2642</t>
  </si>
  <si>
    <t>C-2650</t>
  </si>
  <si>
    <t>C-2656</t>
  </si>
  <si>
    <t>C-3520</t>
  </si>
  <si>
    <t>C-3521</t>
  </si>
  <si>
    <t>C-3527</t>
  </si>
  <si>
    <t>C-2128</t>
  </si>
  <si>
    <t>C-2155</t>
  </si>
  <si>
    <t>C-2157</t>
  </si>
  <si>
    <t>C-2655</t>
  </si>
  <si>
    <t>C-1645</t>
  </si>
  <si>
    <t>C-2159</t>
  </si>
  <si>
    <t>C-2657</t>
  </si>
  <si>
    <t>C-3530</t>
  </si>
  <si>
    <t>C-3531</t>
  </si>
  <si>
    <t>C-2649</t>
  </si>
  <si>
    <t>C-2148</t>
  </si>
  <si>
    <t>C-2670</t>
  </si>
  <si>
    <t>C-2653</t>
  </si>
  <si>
    <t>C-2168</t>
  </si>
  <si>
    <t>C-5668</t>
  </si>
  <si>
    <t>C-3537</t>
  </si>
  <si>
    <t>DEUTZAGRALE</t>
  </si>
  <si>
    <t>REPARACIONESDECILINDRODEEMBRAGUE</t>
  </si>
  <si>
    <t>Código
Comercial
vigente</t>
  </si>
  <si>
    <t>Código
SAP
vigente</t>
  </si>
  <si>
    <t>Precio 
de Lista</t>
  </si>
  <si>
    <t>CILINDRO AUXILIARDE EMBRAGUE (bombin)</t>
  </si>
  <si>
    <t>CILINDRO AUXILIAR DE EMBRAGUE (bombin)</t>
  </si>
  <si>
    <t>BOMBAS DE FRENO,CILINDROS DE RUEDA,REPARACIONES DE BOMBA DE FRENOYEMBRAGUE,REPARACIONESDECILINDROSDEEMBRAGUE,REPARACIONESDECALIPER,SERVO FRENOS.</t>
  </si>
  <si>
    <t>Gol Power (4 salidas)</t>
  </si>
  <si>
    <t>C-2176</t>
  </si>
  <si>
    <t>C-2194</t>
  </si>
  <si>
    <t>C-5675</t>
  </si>
  <si>
    <t xml:space="preserve">IDEA </t>
  </si>
  <si>
    <t>06/…</t>
  </si>
  <si>
    <t>OE 7085010</t>
  </si>
  <si>
    <t>OE 4601V1</t>
  </si>
  <si>
    <t>1 ROSCA M12X1 - 1 ROSCA M10X1</t>
  </si>
  <si>
    <t>2 ROSCAS M10X1</t>
  </si>
  <si>
    <t>C-5638</t>
  </si>
  <si>
    <t>97 / 07</t>
  </si>
  <si>
    <t>N° Original 1035528</t>
  </si>
  <si>
    <t>MERCEDES BENZ</t>
  </si>
  <si>
    <t>C-5676</t>
  </si>
  <si>
    <t>Gol Trend (G5) Saveiro (G5) 
S/ABS Sist. ATE</t>
  </si>
  <si>
    <t>Gol Trend (G5) / FOX  C/ABS – Sist. BOSCH</t>
  </si>
  <si>
    <t>GOL G5-G6 1.6 C/ABS (2012/ 2013)
Transmisión automática - Sistema Bosch</t>
  </si>
  <si>
    <t>N° OE 5Z1 614 105 AN</t>
  </si>
  <si>
    <t>C-3426</t>
  </si>
  <si>
    <t>C-3550</t>
  </si>
  <si>
    <t>C-3551</t>
  </si>
  <si>
    <t xml:space="preserve">Cobalt - Onix (2013/…) Prisma (2011/…) 
Sonic (2012/ 2014) </t>
  </si>
  <si>
    <t>Bongo K-2700</t>
  </si>
  <si>
    <t xml:space="preserve">LISTA DE PRECIOS Y APLICACIONES </t>
  </si>
  <si>
    <t>Colectora Oeste N° 194 - Ruta Panamericana (N° 9) Alt. Km. 37.8</t>
  </si>
  <si>
    <t>Garín - Prov. De Buenos Aires - Argentina</t>
  </si>
  <si>
    <t>E-mail: ventas@fras-le.com.ar</t>
  </si>
  <si>
    <t>FRAS-LE ARGENTINA S.A.</t>
  </si>
  <si>
    <t>Discontinuado</t>
  </si>
  <si>
    <t>C-2197</t>
  </si>
  <si>
    <t>Gol Trend / Voyage G5 – G6  C/ ABS</t>
  </si>
  <si>
    <t>2012/...</t>
  </si>
  <si>
    <t>C-2201</t>
  </si>
  <si>
    <t>Cobalt - Onix (2013/…) Prisma (2012/…) 
Spin (2012/…) C/ ABS</t>
  </si>
  <si>
    <t>C-5679</t>
  </si>
  <si>
    <t>(03/ 08)</t>
  </si>
  <si>
    <r>
      <rPr>
        <b/>
        <sz val="10"/>
        <color indexed="18"/>
        <rFont val="Arial"/>
        <family val="2"/>
      </rPr>
      <t>Fit</t>
    </r>
    <r>
      <rPr>
        <sz val="10"/>
        <color indexed="18"/>
        <rFont val="Arial"/>
        <family val="2"/>
      </rPr>
      <t xml:space="preserve">  Con y Sin ABS</t>
    </r>
  </si>
  <si>
    <t>1469SAAG50</t>
  </si>
  <si>
    <t>1469SAAG00</t>
  </si>
  <si>
    <t>OE / Varga / GFA</t>
  </si>
  <si>
    <t>C-3432</t>
  </si>
  <si>
    <t>Aveo 1.6 (08/15), Sonic 1.6 (12/16)
Spin 1.8 8V (15/21)</t>
  </si>
  <si>
    <t>C-2191</t>
  </si>
  <si>
    <t>C-3552</t>
  </si>
  <si>
    <t>Logan / Sandero 1.6 16V</t>
  </si>
  <si>
    <t>15 / 18</t>
  </si>
  <si>
    <t>C-3553</t>
  </si>
  <si>
    <t>441009184R</t>
  </si>
  <si>
    <t>(05/09)
(09/17)</t>
  </si>
  <si>
    <t>1K1 614 019</t>
  </si>
  <si>
    <t>Gol (G5)</t>
  </si>
  <si>
    <t>Suran 1.6  8V – 16V</t>
  </si>
  <si>
    <t>15 / 19</t>
  </si>
  <si>
    <t>C-3559</t>
  </si>
  <si>
    <t>Tucson 2.0 – 2.7 V6</t>
  </si>
  <si>
    <t>(05/10)</t>
  </si>
  <si>
    <t>Sportage 2.0</t>
  </si>
  <si>
    <t>C-5678</t>
  </si>
  <si>
    <t>C-5680</t>
  </si>
  <si>
    <t>Grand Siena, Fiorino, Uno, Mobi</t>
  </si>
  <si>
    <t xml:space="preserve">C/ ABS </t>
  </si>
  <si>
    <t>Fiesta, Ecosport</t>
  </si>
  <si>
    <t>6S652005AB</t>
  </si>
  <si>
    <t>Código
de Barras</t>
  </si>
  <si>
    <t>5Z0611053A</t>
  </si>
  <si>
    <t>Tel.: (011) 7090-7200</t>
  </si>
  <si>
    <t>C-5666</t>
  </si>
  <si>
    <t>Corsa 1.6
Corsa II 1.8</t>
  </si>
  <si>
    <t>02 / 10
02 / 12</t>
  </si>
  <si>
    <t>C-2136</t>
  </si>
  <si>
    <t>26,98mm</t>
  </si>
  <si>
    <t>C-2129</t>
  </si>
  <si>
    <t>Ranger - Explorer</t>
  </si>
  <si>
    <t>C-2187</t>
  </si>
  <si>
    <t>Punto 1.4 - 1.6 - 1.8</t>
  </si>
  <si>
    <t>C-2207</t>
  </si>
  <si>
    <t>Agile 1.4 C/ ABS</t>
  </si>
  <si>
    <t>C-2206</t>
  </si>
  <si>
    <t>Palio / Siena / Strada  C/ ABS</t>
  </si>
  <si>
    <t>2010 / 2022</t>
  </si>
  <si>
    <t>2009 / 2014</t>
  </si>
  <si>
    <t>C-2209</t>
  </si>
  <si>
    <t>2011 / 2014</t>
  </si>
  <si>
    <t>C-2693</t>
  </si>
  <si>
    <t>C-2698</t>
  </si>
  <si>
    <t>Civic 1.7</t>
  </si>
  <si>
    <t xml:space="preserve">Fit 1.4 - 1.5 </t>
  </si>
  <si>
    <t>(01 / 07)</t>
  </si>
  <si>
    <t>(03 / 08)</t>
  </si>
  <si>
    <t>C-5677</t>
  </si>
  <si>
    <t>Cobalt - Onix - Prisma</t>
  </si>
  <si>
    <r>
      <t xml:space="preserve">Golf V - Scirocco 1.4 / 2.0 TSI
</t>
    </r>
    <r>
      <rPr>
        <sz val="10"/>
        <color rgb="FFFF0000"/>
        <rFont val="Arial"/>
        <family val="2"/>
      </rPr>
      <t>Únicamente hasta agotar stock</t>
    </r>
  </si>
  <si>
    <r>
      <t xml:space="preserve">307 / 308 / 408 (cuerpo de aluminio)
</t>
    </r>
    <r>
      <rPr>
        <sz val="10"/>
        <color rgb="FFFF0000"/>
        <rFont val="Arial"/>
        <family val="2"/>
      </rPr>
      <t>Únicamente hasta agotar stock</t>
    </r>
  </si>
  <si>
    <r>
      <t xml:space="preserve">Duster Con ABS - sin ESP
</t>
    </r>
    <r>
      <rPr>
        <sz val="10"/>
        <color rgb="FFFF0000"/>
        <rFont val="Arial"/>
        <family val="2"/>
      </rPr>
      <t>Únicamente hasta agotar stock</t>
    </r>
  </si>
  <si>
    <r>
      <t xml:space="preserve">F4000 - </t>
    </r>
    <r>
      <rPr>
        <sz val="10"/>
        <color rgb="FFFF0000"/>
        <rFont val="Arial"/>
        <family val="2"/>
      </rPr>
      <t>Únicamente hasta agotar stock</t>
    </r>
  </si>
  <si>
    <r>
      <t xml:space="preserve">Escort - </t>
    </r>
    <r>
      <rPr>
        <sz val="10"/>
        <color rgb="FFFF0000"/>
        <rFont val="Arial"/>
        <family val="2"/>
      </rPr>
      <t>Únicamente hasta agotar stock</t>
    </r>
  </si>
  <si>
    <r>
      <t xml:space="preserve">F-100 / F-250 / F-350
</t>
    </r>
    <r>
      <rPr>
        <sz val="10"/>
        <color rgb="FFFF0000"/>
        <rFont val="Arial"/>
        <family val="2"/>
      </rPr>
      <t>Únicamente hasta agotar stock</t>
    </r>
  </si>
  <si>
    <r>
      <t xml:space="preserve">306 (C/ Válvula reguladora)
</t>
    </r>
    <r>
      <rPr>
        <sz val="10"/>
        <color rgb="FFFF0000"/>
        <rFont val="Arial"/>
        <family val="2"/>
      </rPr>
      <t>Únicamente hasta agotar stock</t>
    </r>
  </si>
  <si>
    <r>
      <t xml:space="preserve">Focus 1.6 16V Sigma (S/ABS) (10/14)
</t>
    </r>
    <r>
      <rPr>
        <sz val="10"/>
        <color rgb="FFFF0000"/>
        <rFont val="Arial"/>
        <family val="2"/>
      </rPr>
      <t>Únicamente hasta agotar stock</t>
    </r>
  </si>
  <si>
    <r>
      <t xml:space="preserve">Picanto
</t>
    </r>
    <r>
      <rPr>
        <sz val="10"/>
        <color rgb="FFFF0000"/>
        <rFont val="Arial"/>
        <family val="2"/>
      </rPr>
      <t>Únicamente hasta agotar stock</t>
    </r>
  </si>
  <si>
    <r>
      <t xml:space="preserve">Sprinter
</t>
    </r>
    <r>
      <rPr>
        <sz val="10"/>
        <color rgb="FFFF0000"/>
        <rFont val="Arial"/>
        <family val="2"/>
      </rPr>
      <t>Únicamente hasta agotar stock</t>
    </r>
  </si>
  <si>
    <t>C-2729</t>
  </si>
  <si>
    <t xml:space="preserve">Corolla XLI 1.6 L 16V DOHC L4 10&gt;11  NEW XLI  1.8 L 16V DOHC L4 08&gt;14  GLI 14&gt;19  2.0 GLI 19&gt;24 </t>
  </si>
  <si>
    <t>(10/11)
(08/14)</t>
  </si>
  <si>
    <t>C-2199</t>
  </si>
  <si>
    <t>Ecosport Kinetic 4WD PLUS 2.0 L 16V Freestyle Plus Titanium SIGMA  1.6 L 16V</t>
  </si>
  <si>
    <t>C-2728</t>
  </si>
  <si>
    <t>Ranger C.CAB LIMITED XLT 2.5 L 16V 
XLS 2.5 FLEX  (16/20) DURATEC (17/20)</t>
  </si>
  <si>
    <t>(12/16)
(16/20)</t>
  </si>
  <si>
    <t>20mm</t>
  </si>
  <si>
    <t>C-2674</t>
  </si>
  <si>
    <t xml:space="preserve">CIVIC EX - LX  1.6 L 16V SOHC L4 </t>
  </si>
  <si>
    <t>(95 / 00)</t>
  </si>
  <si>
    <t>15.87mm</t>
  </si>
  <si>
    <t>(94 / 07)</t>
  </si>
  <si>
    <t>C-2664</t>
  </si>
  <si>
    <t>L200 2.5 L 8V SOHC - GL 4X4 97&gt;03  GLS 4X4 4D56 VGT  04&gt;06</t>
  </si>
  <si>
    <t>C-2198</t>
  </si>
  <si>
    <t>Fiesta  Zetec ROCAM   SE  1.6 L 8V SOHC L4  (07/12)  Ecosport XLS  Zetec ROCAM 1.6 L 8V SOHC L4  XLT 4X4  DURATEC 2.0 L 16V DOHC L4  (07/12)</t>
  </si>
  <si>
    <t>(07/12)</t>
  </si>
  <si>
    <t>C-2181</t>
  </si>
  <si>
    <t xml:space="preserve">Uno Way 1.0 L 8V SOHC (05/13) Attractive 1.4 L 8V SOHC (10/14) 
Palio Sporting 1.6 16V E-TORQ 5P FASE III (10/22) </t>
  </si>
  <si>
    <t>(10/14)
(10/22)</t>
  </si>
  <si>
    <t>C-2189</t>
  </si>
  <si>
    <t xml:space="preserve">Idea 1.4 L 8V SOHC (06/10) Sublime Essence-Dualogic E-TORQ 1.6 L 16V SOHC (11/16) Strada CS FIRE 1.4 L 8V SOHC L4 (09/12) Palio Weekend Attractive ELX FLEX FIRE 1.4 L 8V SOHC L4 (08/10) </t>
  </si>
  <si>
    <t>(06/10)
(11/16)
(08/10)</t>
  </si>
  <si>
    <t>C-2188</t>
  </si>
  <si>
    <t>Linea E-TORQ 1.8 L 16V DOHC L4 (10/14) 
Punto T-JET 1.4 L 16V DOHC (08/12) Sporting DUALOGIC E-TORQ 1.8 (10/12)</t>
  </si>
  <si>
    <t>(10/14)
(08/12)
(10/12)</t>
  </si>
  <si>
    <t>C-2719</t>
  </si>
  <si>
    <t>C-2724</t>
  </si>
  <si>
    <t>(2012/...)</t>
  </si>
  <si>
    <t xml:space="preserve">Constellation 13-190, 15-190 </t>
  </si>
  <si>
    <t>Constellation 17-330, 19-330</t>
  </si>
  <si>
    <t>C-2733</t>
  </si>
  <si>
    <t xml:space="preserve">Tiida 1.8 </t>
  </si>
  <si>
    <t>(09/12)</t>
  </si>
  <si>
    <t>C-2208</t>
  </si>
  <si>
    <t>2011/…
2018/…</t>
  </si>
  <si>
    <t>Amarok 2.0 4x4 (11/…) 
Amarok V6 3.0L 24V (18/…)</t>
  </si>
  <si>
    <t>23,98mm</t>
  </si>
  <si>
    <t>C-2202</t>
  </si>
  <si>
    <t xml:space="preserve">Symbol 1.6 8V  / 1.6 16V / 1.5 DCI </t>
  </si>
  <si>
    <t>(09 / 14)</t>
  </si>
  <si>
    <t>Bosch</t>
  </si>
  <si>
    <t>C-2017</t>
  </si>
  <si>
    <t>76/82</t>
  </si>
  <si>
    <t>C-2156</t>
  </si>
  <si>
    <t>C-2169</t>
  </si>
  <si>
    <t>C-2200</t>
  </si>
  <si>
    <t>C-2203</t>
  </si>
  <si>
    <t>C-2204</t>
  </si>
  <si>
    <t>C-2214</t>
  </si>
  <si>
    <t>C-2215</t>
  </si>
  <si>
    <t>C-2216</t>
  </si>
  <si>
    <t>C-2217</t>
  </si>
  <si>
    <t>C-2219</t>
  </si>
  <si>
    <t>C-2608</t>
  </si>
  <si>
    <t>C-2616</t>
  </si>
  <si>
    <t>C-2652</t>
  </si>
  <si>
    <t>C-2692</t>
  </si>
  <si>
    <t>C-2697</t>
  </si>
  <si>
    <t>C-2699</t>
  </si>
  <si>
    <t>C-2751</t>
  </si>
  <si>
    <t>C-3367</t>
  </si>
  <si>
    <t>C-3403</t>
  </si>
  <si>
    <t>C-3434</t>
  </si>
  <si>
    <t>C-3555</t>
  </si>
  <si>
    <t>C-3556</t>
  </si>
  <si>
    <t>C-3557</t>
  </si>
  <si>
    <t>C-3571</t>
  </si>
  <si>
    <t>C-3575</t>
  </si>
  <si>
    <t>C-3576</t>
  </si>
  <si>
    <t>C-5603</t>
  </si>
  <si>
    <t>C-5618</t>
  </si>
  <si>
    <t>C-5621</t>
  </si>
  <si>
    <t>C-5633</t>
  </si>
  <si>
    <t>Fiesta  Zetec Rocam  1.6 L 8V SOHC L4</t>
  </si>
  <si>
    <t>02 &gt;13</t>
  </si>
  <si>
    <t>L914 LO-814,915</t>
  </si>
  <si>
    <t>31.75 mm</t>
  </si>
  <si>
    <t>FIAT PALIO ADVENTURE</t>
  </si>
  <si>
    <t>Montana</t>
  </si>
  <si>
    <t>Logan / Sandero (con ABS)</t>
  </si>
  <si>
    <t>Blazer / S10</t>
  </si>
  <si>
    <t>98 / 11</t>
  </si>
  <si>
    <t>Cerato (con ABS y ESP)</t>
  </si>
  <si>
    <t>I30 (con ABS y ESP)</t>
  </si>
  <si>
    <t>Cerato (con ABS - sin ESP)</t>
  </si>
  <si>
    <t>Kwid</t>
  </si>
  <si>
    <t>25.04mm</t>
  </si>
  <si>
    <r>
      <t xml:space="preserve">Tucson </t>
    </r>
    <r>
      <rPr>
        <sz val="9"/>
        <color rgb="FF000080"/>
        <rFont val="Arial"/>
        <family val="2"/>
      </rPr>
      <t>GLS 10&gt;13  GLS TOP 2.0 AT  13&gt;19
GL 4WD AUTO 2.7I EX 4X4  04&gt;09</t>
    </r>
  </si>
  <si>
    <t>Sportage 2.0 LX 4X4  04&gt;07   
2.7I EX 4X4  07&gt;09</t>
  </si>
  <si>
    <t>81/86</t>
  </si>
  <si>
    <t xml:space="preserve">13-130 (81/86) 7-110 1113 (81/86) </t>
  </si>
  <si>
    <t>88/91</t>
  </si>
  <si>
    <t xml:space="preserve">16-210 - 14-210  </t>
  </si>
  <si>
    <t>03&gt;12</t>
  </si>
  <si>
    <t>L200</t>
  </si>
  <si>
    <t>Vento 1.4 1.8 2.0 2.5 - 1.6 1.9 2.0 TDI 
Golf 2.0 L 8V SOHC L4 06&gt;08  1.4 L 16V DOHC L4  15&gt;17  HIGHLINE 250 TSI 1.4 L 16V DOHC L4 18&gt;24</t>
  </si>
  <si>
    <t xml:space="preserve">97/ </t>
  </si>
  <si>
    <t>PJD260</t>
  </si>
  <si>
    <t xml:space="preserve">Civic - City - Fit </t>
  </si>
  <si>
    <t>(06/ )</t>
  </si>
  <si>
    <t>Hilux 2.4 L 8V OHC L4  / 2.8 L 8V SOHC L4 4X4 97&gt;01</t>
  </si>
  <si>
    <t>76 / 82</t>
  </si>
  <si>
    <t>67 / 75</t>
  </si>
  <si>
    <t>13 / 17</t>
  </si>
  <si>
    <t>Spark</t>
  </si>
  <si>
    <t>17.46mm</t>
  </si>
  <si>
    <t xml:space="preserve">STRADA  MY23 STRADA RANCH CD 1.3L CVT  - MY23 STRADA FREEDOM CD 1.4L - MT5 MY23 </t>
  </si>
  <si>
    <t>FIAT TORO  2.0 L 16V DOHC L4  FREEDOM  4X2  AT9 4X4 18&gt;  FREEDOM S-DESIGN E-TORQ EVO 1.8 L 16V SOHC L4 19&gt;21    2.4 L 16V DOHC L4  17&gt;</t>
  </si>
  <si>
    <t>23,08mm</t>
  </si>
  <si>
    <t>208  1.6 L 16V DOHC L4   21&gt;22   ACTIVE   21&gt;24    20,63MM</t>
  </si>
  <si>
    <t>21 / 24</t>
  </si>
  <si>
    <t>20,06mm</t>
  </si>
  <si>
    <t>POLO 1.0MPI / 1.6 MSI  17&gt;
VIRTUS 1.0 TSI 23&gt; 
NIVUS 21&gt;22  /  T-CROSS 20&gt;22</t>
  </si>
  <si>
    <t>17/…</t>
  </si>
  <si>
    <t xml:space="preserve">A/C/D 10 (79/84) VERANEIO (80/88) </t>
  </si>
  <si>
    <t>79/84</t>
  </si>
  <si>
    <t>85/88</t>
  </si>
  <si>
    <t xml:space="preserve">A/C/D20 </t>
  </si>
  <si>
    <t>88/89</t>
  </si>
  <si>
    <t xml:space="preserve">AGRALE 1600 - 1800 </t>
  </si>
  <si>
    <t xml:space="preserve">BANDEIRANTE </t>
  </si>
  <si>
    <t>LISTA DE PRECIOS N° 2 / 2025</t>
  </si>
  <si>
    <t>VIGENCIA 14 / 04 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</si>
</sst>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8" formatCode="&quot;$&quot;\ #,##0.00;[Red]\-&quot;$&quot;\ #,##0.00"/>
    <numFmt numFmtId="43" formatCode="_-* #,##0.00_-;\-* #,##0.00_-;_-* &quot;-&quot;??_-;_-@_-"/>
    <numFmt numFmtId="164" formatCode="_ &quot;$&quot;\ * #,##0.00_ ;_ &quot;$&quot;\ * \-#,##0.00_ ;_ &quot;$&quot;\ * &quot;-&quot;??_ ;_ @_ "/>
    <numFmt numFmtId="165" formatCode="_(* #,##0.00_);_(* \(#,##0.00\);_(* &quot;-&quot;??_);_(@_)"/>
    <numFmt numFmtId="166" formatCode="_-* #,##0.00\ &quot;pta&quot;_-;\-* #,##0.00\ &quot;pta&quot;_-;_-* &quot;-&quot;??\ &quot;pta&quot;_-;_-@_-"/>
    <numFmt numFmtId="167" formatCode="_-* #,##0.00\ _P_t_a_-;\-* #,##0.00\ _P_t_a_-;_-* &quot;-&quot;??\ _P_t_a_-;_-@_-"/>
    <numFmt numFmtId="168" formatCode="#\ ???/???"/>
    <numFmt numFmtId="169" formatCode="mmmm\ d\,\ yyyy"/>
    <numFmt numFmtId="170" formatCode="_ [$€-2]\ * #,##0.00_ ;_ [$€-2]\ * \-#,##0.00_ ;_ [$€-2]\ * &quot;-&quot;??_ "/>
    <numFmt numFmtId="171" formatCode="_ [$$-2C0A]\ * #,##0.00_ ;_ [$$-2C0A]\ * \-#,##0.00_ ;_ [$$-2C0A]\ * &quot;-&quot;??_ ;_ @_ "/>
    <numFmt numFmtId="172" formatCode="_-[$$-2C0A]\ * #,##0.00_-;\-[$$-2C0A]\ * #,##0.00_-;_-[$$-2C0A]\ * &quot;-&quot;??_-;_-@_-"/>
  </numFmts>
  <fonts count="4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4"/>
      <color indexed="9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6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20"/>
      <color indexed="18"/>
      <name val="Arial"/>
      <family val="2"/>
    </font>
    <font>
      <sz val="11"/>
      <color indexed="18"/>
      <name val="Arial"/>
      <family val="2"/>
    </font>
    <font>
      <sz val="10"/>
      <color indexed="18"/>
      <name val="Arial Narrow"/>
      <family val="2"/>
    </font>
    <font>
      <b/>
      <sz val="28"/>
      <color indexed="18"/>
      <name val="Arial"/>
      <family val="2"/>
    </font>
    <font>
      <b/>
      <sz val="10"/>
      <color indexed="18"/>
      <name val="Verdana"/>
      <family val="2"/>
    </font>
    <font>
      <sz val="10"/>
      <name val="Arial"/>
      <family val="2"/>
    </font>
    <font>
      <b/>
      <sz val="24"/>
      <color indexed="9"/>
      <name val="Arial"/>
      <family val="2"/>
    </font>
    <font>
      <b/>
      <sz val="10"/>
      <color indexed="18"/>
      <name val="Arial "/>
    </font>
    <font>
      <sz val="9"/>
      <color indexed="18"/>
      <name val="Arial"/>
      <family val="2"/>
    </font>
    <font>
      <sz val="9"/>
      <color indexed="9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sz val="9"/>
      <color indexed="18"/>
      <name val="Arial Narrow"/>
      <family val="2"/>
    </font>
    <font>
      <b/>
      <sz val="9"/>
      <color indexed="1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1"/>
      <color indexed="18"/>
      <name val="Verdana"/>
      <family val="2"/>
    </font>
    <font>
      <sz val="11"/>
      <color indexed="18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9"/>
      <color theme="3"/>
      <name val="Arial"/>
      <family val="2"/>
    </font>
    <font>
      <sz val="10"/>
      <color rgb="FFFF000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z val="10"/>
      <color rgb="FF000080"/>
      <name val="Arial"/>
      <family val="2"/>
    </font>
    <font>
      <sz val="9"/>
      <color rgb="FF00008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3086F"/>
        <bgColor indexed="64"/>
      </patternFill>
    </fill>
    <fill>
      <patternFill patternType="solid">
        <fgColor rgb="FF000080"/>
        <bgColor indexed="64"/>
      </patternFill>
    </fill>
  </fills>
  <borders count="13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ck">
        <color indexed="18"/>
      </bottom>
      <diagonal/>
    </border>
    <border>
      <left style="thick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/>
      <top style="thin">
        <color indexed="18"/>
      </top>
      <bottom style="thin">
        <color indexed="18"/>
      </bottom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 style="thick">
        <color indexed="18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/>
      <top/>
      <bottom/>
      <diagonal/>
    </border>
    <border>
      <left/>
      <right style="thick">
        <color indexed="18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/>
      <top/>
      <bottom style="thin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medium">
        <color indexed="18"/>
      </bottom>
      <diagonal/>
    </border>
    <border>
      <left style="hair">
        <color indexed="18"/>
      </left>
      <right style="hair">
        <color indexed="18"/>
      </right>
      <top/>
      <bottom style="hair">
        <color indexed="18"/>
      </bottom>
      <diagonal/>
    </border>
    <border>
      <left style="medium">
        <color indexed="18"/>
      </left>
      <right style="hair">
        <color indexed="18"/>
      </right>
      <top style="medium">
        <color indexed="18"/>
      </top>
      <bottom style="medium">
        <color indexed="18"/>
      </bottom>
      <diagonal/>
    </border>
    <border>
      <left style="hair">
        <color indexed="18"/>
      </left>
      <right style="hair">
        <color indexed="18"/>
      </right>
      <top style="medium">
        <color indexed="18"/>
      </top>
      <bottom style="medium">
        <color indexed="18"/>
      </bottom>
      <diagonal/>
    </border>
    <border>
      <left style="hair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 style="medium">
        <color indexed="18"/>
      </left>
      <right style="hair">
        <color indexed="18"/>
      </right>
      <top/>
      <bottom style="hair">
        <color indexed="18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 style="medium">
        <color indexed="18"/>
      </bottom>
      <diagonal/>
    </border>
    <border>
      <left style="hair">
        <color indexed="18"/>
      </left>
      <right style="medium">
        <color indexed="18"/>
      </right>
      <top/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hair">
        <color indexed="18"/>
      </top>
      <bottom style="medium">
        <color indexed="18"/>
      </bottom>
      <diagonal/>
    </border>
    <border>
      <left style="thick">
        <color indexed="18"/>
      </left>
      <right/>
      <top style="thin">
        <color indexed="18"/>
      </top>
      <bottom style="medium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18"/>
      </bottom>
      <diagonal/>
    </border>
    <border>
      <left style="thick">
        <color indexed="18"/>
      </left>
      <right/>
      <top style="thin">
        <color indexed="18"/>
      </top>
      <bottom/>
      <diagonal/>
    </border>
    <border>
      <left style="thick">
        <color indexed="18"/>
      </left>
      <right/>
      <top style="thin">
        <color indexed="18"/>
      </top>
      <bottom style="thick">
        <color indexed="18"/>
      </bottom>
      <diagonal/>
    </border>
    <border>
      <left style="medium">
        <color indexed="18"/>
      </left>
      <right style="hair">
        <color indexed="18"/>
      </right>
      <top style="medium">
        <color indexed="18"/>
      </top>
      <bottom style="hair">
        <color indexed="18"/>
      </bottom>
      <diagonal/>
    </border>
    <border>
      <left style="hair">
        <color indexed="18"/>
      </left>
      <right style="hair">
        <color indexed="18"/>
      </right>
      <top style="medium">
        <color indexed="18"/>
      </top>
      <bottom style="hair">
        <color indexed="18"/>
      </bottom>
      <diagonal/>
    </border>
    <border>
      <left style="hair">
        <color indexed="18"/>
      </left>
      <right style="medium">
        <color indexed="18"/>
      </right>
      <top style="medium">
        <color indexed="18"/>
      </top>
      <bottom style="hair">
        <color indexed="18"/>
      </bottom>
      <diagonal/>
    </border>
    <border>
      <left style="thick">
        <color indexed="18"/>
      </left>
      <right/>
      <top style="thick">
        <color indexed="18"/>
      </top>
      <bottom/>
      <diagonal/>
    </border>
    <border>
      <left/>
      <right/>
      <top style="thick">
        <color indexed="18"/>
      </top>
      <bottom/>
      <diagonal/>
    </border>
    <border>
      <left/>
      <right style="thick">
        <color indexed="18"/>
      </right>
      <top style="thick">
        <color indexed="18"/>
      </top>
      <bottom/>
      <diagonal/>
    </border>
    <border>
      <left style="thick">
        <color indexed="18"/>
      </left>
      <right/>
      <top style="thick">
        <color indexed="18"/>
      </top>
      <bottom style="thin">
        <color indexed="18"/>
      </bottom>
      <diagonal/>
    </border>
    <border>
      <left/>
      <right/>
      <top style="thick">
        <color indexed="18"/>
      </top>
      <bottom style="thin">
        <color indexed="18"/>
      </bottom>
      <diagonal/>
    </border>
    <border>
      <left/>
      <right style="thick">
        <color indexed="18"/>
      </right>
      <top style="thick">
        <color indexed="18"/>
      </top>
      <bottom style="thin">
        <color indexed="18"/>
      </bottom>
      <diagonal/>
    </border>
    <border>
      <left style="thin">
        <color indexed="18"/>
      </left>
      <right style="thick">
        <color indexed="18"/>
      </right>
      <top style="thin">
        <color indexed="18"/>
      </top>
      <bottom style="thick">
        <color indexed="18"/>
      </bottom>
      <diagonal/>
    </border>
    <border>
      <left/>
      <right/>
      <top style="thick">
        <color indexed="18"/>
      </top>
      <bottom style="thick">
        <color indexed="18"/>
      </bottom>
      <diagonal/>
    </border>
    <border>
      <left style="medium">
        <color indexed="18"/>
      </left>
      <right style="hair">
        <color indexed="18"/>
      </right>
      <top style="hair">
        <color indexed="18"/>
      </top>
      <bottom/>
      <diagonal/>
    </border>
    <border>
      <left style="hair">
        <color indexed="18"/>
      </left>
      <right style="hair">
        <color indexed="18"/>
      </right>
      <top style="hair">
        <color indexed="18"/>
      </top>
      <bottom/>
      <diagonal/>
    </border>
    <border>
      <left style="hair">
        <color indexed="18"/>
      </left>
      <right style="medium">
        <color indexed="18"/>
      </right>
      <top style="hair">
        <color indexed="18"/>
      </top>
      <bottom/>
      <diagonal/>
    </border>
    <border>
      <left style="thick">
        <color indexed="18"/>
      </left>
      <right style="thin">
        <color indexed="18"/>
      </right>
      <top style="thin">
        <color indexed="18"/>
      </top>
      <bottom style="thick">
        <color indexed="18"/>
      </bottom>
      <diagonal/>
    </border>
    <border>
      <left style="hair">
        <color indexed="18"/>
      </left>
      <right/>
      <top style="medium">
        <color indexed="18"/>
      </top>
      <bottom style="medium">
        <color indexed="18"/>
      </bottom>
      <diagonal/>
    </border>
    <border>
      <left style="hair">
        <color indexed="18"/>
      </left>
      <right/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/>
      <bottom/>
      <diagonal/>
    </border>
    <border>
      <left style="thin">
        <color indexed="18"/>
      </left>
      <right style="thin">
        <color indexed="18"/>
      </right>
      <top/>
      <bottom style="thick">
        <color indexed="18"/>
      </bottom>
      <diagonal/>
    </border>
    <border>
      <left style="thin">
        <color indexed="18"/>
      </left>
      <right/>
      <top style="thin">
        <color indexed="18"/>
      </top>
      <bottom style="thick">
        <color indexed="18"/>
      </bottom>
      <diagonal/>
    </border>
    <border>
      <left/>
      <right style="thin">
        <color indexed="18"/>
      </right>
      <top style="thin">
        <color indexed="18"/>
      </top>
      <bottom style="thick">
        <color indexed="18"/>
      </bottom>
      <diagonal/>
    </border>
    <border>
      <left style="thick">
        <color indexed="18"/>
      </left>
      <right/>
      <top/>
      <bottom style="thick">
        <color indexed="18"/>
      </bottom>
      <diagonal/>
    </border>
    <border>
      <left style="thin">
        <color indexed="18"/>
      </left>
      <right style="thick">
        <color indexed="18"/>
      </right>
      <top/>
      <bottom/>
      <diagonal/>
    </border>
    <border>
      <left style="thin">
        <color indexed="18"/>
      </left>
      <right style="thick">
        <color indexed="18"/>
      </right>
      <top style="thin">
        <color indexed="18"/>
      </top>
      <bottom/>
      <diagonal/>
    </border>
    <border>
      <left style="thin">
        <color indexed="18"/>
      </left>
      <right style="thick">
        <color indexed="18"/>
      </right>
      <top/>
      <bottom style="thin">
        <color indexed="18"/>
      </bottom>
      <diagonal/>
    </border>
    <border>
      <left style="thin">
        <color indexed="18"/>
      </left>
      <right style="thick">
        <color indexed="18"/>
      </right>
      <top/>
      <bottom style="thick">
        <color indexed="18"/>
      </bottom>
      <diagonal/>
    </border>
    <border>
      <left/>
      <right style="medium">
        <color indexed="18"/>
      </right>
      <top style="hair">
        <color indexed="18"/>
      </top>
      <bottom style="hair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ck">
        <color indexed="18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ck">
        <color indexed="18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ck">
        <color indexed="18"/>
      </bottom>
      <diagonal/>
    </border>
    <border>
      <left style="thin">
        <color rgb="FF002060"/>
      </left>
      <right style="thick">
        <color indexed="18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indexed="18"/>
      </right>
      <top style="thin">
        <color rgb="FF002060"/>
      </top>
      <bottom style="thick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indexed="18"/>
      </top>
      <bottom style="thick">
        <color indexed="18"/>
      </bottom>
      <diagonal/>
    </border>
    <border>
      <left style="thin">
        <color rgb="FF002060"/>
      </left>
      <right style="thick">
        <color indexed="18"/>
      </right>
      <top style="thin">
        <color indexed="18"/>
      </top>
      <bottom style="thick">
        <color indexed="18"/>
      </bottom>
      <diagonal/>
    </border>
    <border>
      <left style="thin">
        <color rgb="FF002060"/>
      </left>
      <right style="thin">
        <color rgb="FF002060"/>
      </right>
      <top style="thin">
        <color indexed="18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18"/>
      </top>
      <bottom style="thin">
        <color indexed="18"/>
      </bottom>
      <diagonal/>
    </border>
    <border>
      <left style="thin">
        <color rgb="FF002060"/>
      </left>
      <right style="thick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indexed="18"/>
      </right>
      <top style="thin">
        <color indexed="18"/>
      </top>
      <bottom/>
      <diagonal/>
    </border>
    <border>
      <left style="thin">
        <color rgb="FF002060"/>
      </left>
      <right style="thin">
        <color rgb="FF002060"/>
      </right>
      <top style="thin">
        <color indexed="18"/>
      </top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18"/>
      </bottom>
      <diagonal/>
    </border>
    <border>
      <left style="thin">
        <color rgb="FF002060"/>
      </left>
      <right style="thick">
        <color indexed="18"/>
      </right>
      <top style="thin">
        <color rgb="FF002060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rgb="FF002060"/>
      </top>
      <bottom style="thin">
        <color rgb="FF002060"/>
      </bottom>
      <diagonal/>
    </border>
    <border>
      <left style="thin">
        <color indexed="18"/>
      </left>
      <right style="thick">
        <color indexed="18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indexed="18"/>
      </right>
      <top/>
      <bottom style="thick">
        <color indexed="18"/>
      </bottom>
      <diagonal/>
    </border>
    <border>
      <left/>
      <right style="thick">
        <color indexed="18"/>
      </right>
      <top style="thin">
        <color rgb="FF002060"/>
      </top>
      <bottom style="thin">
        <color rgb="FF002060"/>
      </bottom>
      <diagonal/>
    </border>
    <border>
      <left style="thin">
        <color indexed="18"/>
      </left>
      <right style="thin">
        <color rgb="FF002060"/>
      </right>
      <top style="thin">
        <color indexed="18"/>
      </top>
      <bottom style="thin">
        <color indexed="18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18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indexed="18"/>
      </left>
      <right/>
      <top style="thin">
        <color rgb="FF002060"/>
      </top>
      <bottom style="thick">
        <color indexed="18"/>
      </bottom>
      <diagonal/>
    </border>
    <border>
      <left style="thin">
        <color indexed="18"/>
      </left>
      <right/>
      <top style="thin">
        <color rgb="FF002060"/>
      </top>
      <bottom style="thin">
        <color rgb="FF002060"/>
      </bottom>
      <diagonal/>
    </border>
    <border>
      <left style="thin">
        <color indexed="18"/>
      </left>
      <right style="thin">
        <color rgb="FF002060"/>
      </right>
      <top style="thin">
        <color rgb="FF002060"/>
      </top>
      <bottom style="thick">
        <color indexed="18"/>
      </bottom>
      <diagonal/>
    </border>
    <border>
      <left style="thick">
        <color indexed="18"/>
      </left>
      <right/>
      <top style="thin">
        <color rgb="FF002060"/>
      </top>
      <bottom/>
      <diagonal/>
    </border>
    <border>
      <left style="thick">
        <color indexed="18"/>
      </left>
      <right/>
      <top/>
      <bottom style="thin">
        <color rgb="FF002060"/>
      </bottom>
      <diagonal/>
    </border>
    <border>
      <left style="thin">
        <color indexed="18"/>
      </left>
      <right style="thin">
        <color rgb="FF002060"/>
      </right>
      <top style="thin">
        <color indexed="18"/>
      </top>
      <bottom/>
      <diagonal/>
    </border>
    <border>
      <left style="thin">
        <color indexed="18"/>
      </left>
      <right style="thin">
        <color rgb="FF002060"/>
      </right>
      <top style="thin">
        <color indexed="18"/>
      </top>
      <bottom style="thick">
        <color indexed="18"/>
      </bottom>
      <diagonal/>
    </border>
    <border>
      <left style="thin">
        <color indexed="18"/>
      </left>
      <right style="thin">
        <color rgb="FF002060"/>
      </right>
      <top style="thin">
        <color indexed="18"/>
      </top>
      <bottom style="thin">
        <color rgb="FF002060"/>
      </bottom>
      <diagonal/>
    </border>
    <border>
      <left style="thick">
        <color indexed="18"/>
      </left>
      <right/>
      <top style="thin">
        <color rgb="FF002060"/>
      </top>
      <bottom style="thin">
        <color indexed="18"/>
      </bottom>
      <diagonal/>
    </border>
    <border>
      <left style="thin">
        <color indexed="18"/>
      </left>
      <right style="thin">
        <color rgb="FF002060"/>
      </right>
      <top style="thin">
        <color rgb="FF002060"/>
      </top>
      <bottom style="thin">
        <color indexed="18"/>
      </bottom>
      <diagonal/>
    </border>
    <border>
      <left style="thin">
        <color indexed="18"/>
      </left>
      <right style="thin">
        <color rgb="FF002060"/>
      </right>
      <top style="thin">
        <color rgb="FF002060"/>
      </top>
      <bottom/>
      <diagonal/>
    </border>
    <border>
      <left style="thin">
        <color indexed="18"/>
      </left>
      <right style="thin">
        <color rgb="FF002060"/>
      </right>
      <top style="medium">
        <color rgb="FF002060"/>
      </top>
      <bottom/>
      <diagonal/>
    </border>
    <border>
      <left style="thin">
        <color indexed="18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ck">
        <color indexed="18"/>
      </right>
      <top style="thin">
        <color rgb="FF002060"/>
      </top>
      <bottom/>
      <diagonal/>
    </border>
    <border>
      <left style="thin">
        <color rgb="FF002060"/>
      </left>
      <right style="thick">
        <color indexed="18"/>
      </right>
      <top/>
      <bottom style="thin">
        <color rgb="FF002060"/>
      </bottom>
      <diagonal/>
    </border>
    <border>
      <left style="thick">
        <color rgb="FF002060"/>
      </left>
      <right/>
      <top style="thick">
        <color rgb="FF002060"/>
      </top>
      <bottom style="thin">
        <color indexed="18"/>
      </bottom>
      <diagonal/>
    </border>
    <border>
      <left style="thick">
        <color indexed="18"/>
      </left>
      <right/>
      <top style="thick">
        <color rgb="FF002060"/>
      </top>
      <bottom style="thin">
        <color indexed="18"/>
      </bottom>
      <diagonal/>
    </border>
    <border>
      <left/>
      <right/>
      <top style="thick">
        <color rgb="FF002060"/>
      </top>
      <bottom style="thin">
        <color indexed="18"/>
      </bottom>
      <diagonal/>
    </border>
    <border>
      <left/>
      <right style="thick">
        <color rgb="FF002060"/>
      </right>
      <top style="thick">
        <color rgb="FF002060"/>
      </top>
      <bottom style="thin">
        <color indexed="18"/>
      </bottom>
      <diagonal/>
    </border>
    <border>
      <left style="thick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n">
        <color rgb="FF002060"/>
      </bottom>
      <diagonal/>
    </border>
    <border>
      <left style="thick">
        <color rgb="FF002060"/>
      </left>
      <right/>
      <top style="thin">
        <color rgb="FF002060"/>
      </top>
      <bottom style="thin">
        <color rgb="FF002060"/>
      </bottom>
      <diagonal/>
    </border>
    <border>
      <left style="thick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ck">
        <color rgb="FF002060"/>
      </right>
      <top style="thin">
        <color rgb="FF002060"/>
      </top>
      <bottom/>
      <diagonal/>
    </border>
    <border>
      <left style="thick">
        <color rgb="FF002060"/>
      </left>
      <right/>
      <top style="thin">
        <color indexed="18"/>
      </top>
      <bottom style="thin">
        <color indexed="18"/>
      </bottom>
      <diagonal/>
    </border>
    <border>
      <left style="thin">
        <color rgb="FF002060"/>
      </left>
      <right style="thick">
        <color rgb="FF002060"/>
      </right>
      <top style="thin">
        <color indexed="18"/>
      </top>
      <bottom style="thin">
        <color indexed="18"/>
      </bottom>
      <diagonal/>
    </border>
    <border>
      <left style="thick">
        <color rgb="FF002060"/>
      </left>
      <right/>
      <top style="thin">
        <color indexed="18"/>
      </top>
      <bottom/>
      <diagonal/>
    </border>
    <border>
      <left style="thin">
        <color rgb="FF002060"/>
      </left>
      <right style="thick">
        <color rgb="FF002060"/>
      </right>
      <top style="thin">
        <color indexed="18"/>
      </top>
      <bottom/>
      <diagonal/>
    </border>
    <border>
      <left style="thick">
        <color rgb="FF002060"/>
      </left>
      <right/>
      <top style="thin">
        <color indexed="18"/>
      </top>
      <bottom style="thick">
        <color rgb="FF002060"/>
      </bottom>
      <diagonal/>
    </border>
    <border>
      <left style="thin">
        <color indexed="18"/>
      </left>
      <right style="thin">
        <color rgb="FF002060"/>
      </right>
      <top style="thin">
        <color indexed="18"/>
      </top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indexed="18"/>
      </top>
      <bottom style="thick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 style="thin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/>
      <top style="thin">
        <color rgb="FF002060"/>
      </top>
      <bottom style="thick">
        <color rgb="FF002060"/>
      </bottom>
      <diagonal/>
    </border>
    <border>
      <left style="thin">
        <color indexed="18"/>
      </left>
      <right style="thin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ck">
        <color rgb="FF002060"/>
      </bottom>
      <diagonal/>
    </border>
    <border>
      <left style="thin">
        <color rgb="FF002060"/>
      </left>
      <right style="thick">
        <color rgb="FF002060"/>
      </right>
      <top style="thin">
        <color rgb="FF002060"/>
      </top>
      <bottom style="thick">
        <color rgb="FF002060"/>
      </bottom>
      <diagonal/>
    </border>
    <border>
      <left style="thick">
        <color indexed="18"/>
      </left>
      <right style="thin">
        <color indexed="18"/>
      </right>
      <top style="thin">
        <color rgb="FF002060"/>
      </top>
      <bottom style="thick">
        <color indexed="18"/>
      </bottom>
      <diagonal/>
    </border>
    <border>
      <left style="thin">
        <color indexed="18"/>
      </left>
      <right style="thin">
        <color rgb="FF002060"/>
      </right>
      <top/>
      <bottom/>
      <diagonal/>
    </border>
    <border>
      <left style="thin">
        <color rgb="FF002060"/>
      </left>
      <right style="thick">
        <color indexed="18"/>
      </right>
      <top/>
      <bottom/>
      <diagonal/>
    </border>
    <border>
      <left style="thin">
        <color indexed="18"/>
      </left>
      <right style="thick">
        <color indexed="18"/>
      </right>
      <top style="thin">
        <color rgb="FF002060"/>
      </top>
      <bottom/>
      <diagonal/>
    </border>
    <border>
      <left style="thin">
        <color indexed="18"/>
      </left>
      <right style="thick">
        <color indexed="18"/>
      </right>
      <top/>
      <bottom style="thin">
        <color rgb="FF002060"/>
      </bottom>
      <diagonal/>
    </border>
    <border>
      <left style="thick">
        <color indexed="18"/>
      </left>
      <right/>
      <top style="thin">
        <color indexed="18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indexed="18"/>
      </top>
      <bottom style="thin">
        <color rgb="FF002060"/>
      </bottom>
      <diagonal/>
    </border>
    <border>
      <left style="thin">
        <color rgb="FF002060"/>
      </left>
      <right style="thick">
        <color indexed="18"/>
      </right>
      <top style="thin">
        <color indexed="18"/>
      </top>
      <bottom style="thin">
        <color rgb="FF002060"/>
      </bottom>
      <diagonal/>
    </border>
    <border>
      <left style="hair">
        <color indexed="18"/>
      </left>
      <right style="hair">
        <color indexed="18"/>
      </right>
      <top/>
      <bottom/>
      <diagonal/>
    </border>
    <border>
      <left style="hair">
        <color indexed="18"/>
      </left>
      <right style="medium">
        <color indexed="18"/>
      </right>
      <top/>
      <bottom/>
      <diagonal/>
    </border>
    <border>
      <left style="hair">
        <color indexed="18"/>
      </left>
      <right/>
      <top style="medium">
        <color indexed="18"/>
      </top>
      <bottom style="hair">
        <color indexed="18"/>
      </bottom>
      <diagonal/>
    </border>
    <border>
      <left style="medium">
        <color indexed="18"/>
      </left>
      <right/>
      <top style="hair">
        <color indexed="18"/>
      </top>
      <bottom style="hair">
        <color indexed="18"/>
      </bottom>
      <diagonal/>
    </border>
    <border>
      <left style="thin">
        <color indexed="18"/>
      </left>
      <right style="thin">
        <color rgb="FF002060"/>
      </right>
      <top/>
      <bottom style="thick">
        <color indexed="18"/>
      </bottom>
      <diagonal/>
    </border>
    <border>
      <left style="thin">
        <color rgb="FF002060"/>
      </left>
      <right style="thin">
        <color rgb="FF002060"/>
      </right>
      <top/>
      <bottom style="thick">
        <color indexed="18"/>
      </bottom>
      <diagonal/>
    </border>
  </borders>
  <cellStyleXfs count="22">
    <xf numFmtId="0" fontId="0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1" fillId="0" borderId="0"/>
    <xf numFmtId="0" fontId="3" fillId="0" borderId="0"/>
    <xf numFmtId="0" fontId="1" fillId="0" borderId="0"/>
    <xf numFmtId="0" fontId="27" fillId="0" borderId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6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left" vertical="center"/>
    </xf>
    <xf numFmtId="13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2" fontId="11" fillId="0" borderId="0" xfId="0" applyNumberFormat="1" applyFont="1" applyAlignment="1">
      <alignment horizontal="center" vertical="center"/>
    </xf>
    <xf numFmtId="13" fontId="11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horizontal="center" vertical="top"/>
    </xf>
    <xf numFmtId="1" fontId="11" fillId="0" borderId="0" xfId="0" applyNumberFormat="1" applyFont="1" applyAlignment="1">
      <alignment horizontal="center" vertical="top"/>
    </xf>
    <xf numFmtId="0" fontId="0" fillId="3" borderId="0" xfId="0" applyFill="1"/>
    <xf numFmtId="169" fontId="3" fillId="3" borderId="0" xfId="0" applyNumberFormat="1" applyFont="1" applyFill="1"/>
    <xf numFmtId="0" fontId="11" fillId="3" borderId="0" xfId="0" applyFont="1" applyFill="1"/>
    <xf numFmtId="0" fontId="10" fillId="3" borderId="0" xfId="0" applyFont="1" applyFill="1"/>
    <xf numFmtId="0" fontId="17" fillId="3" borderId="0" xfId="13" applyFont="1" applyFill="1" applyAlignment="1">
      <alignment horizontal="left" vertical="center"/>
    </xf>
    <xf numFmtId="0" fontId="11" fillId="3" borderId="0" xfId="13" applyFont="1" applyFill="1" applyAlignment="1">
      <alignment vertical="center"/>
    </xf>
    <xf numFmtId="0" fontId="18" fillId="3" borderId="0" xfId="13" applyFont="1" applyFill="1" applyAlignment="1">
      <alignment vertical="center"/>
    </xf>
    <xf numFmtId="169" fontId="3" fillId="3" borderId="0" xfId="0" applyNumberFormat="1" applyFont="1" applyFill="1" applyAlignment="1">
      <alignment horizontal="center"/>
    </xf>
    <xf numFmtId="0" fontId="12" fillId="3" borderId="0" xfId="13" applyFont="1" applyFill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2" fontId="1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13" fontId="11" fillId="3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2" fontId="8" fillId="2" borderId="3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left" vertical="center"/>
    </xf>
    <xf numFmtId="0" fontId="9" fillId="2" borderId="58" xfId="0" applyFont="1" applyFill="1" applyBorder="1" applyAlignment="1">
      <alignment horizontal="center" vertical="center"/>
    </xf>
    <xf numFmtId="2" fontId="11" fillId="0" borderId="58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left" vertical="center" wrapText="1"/>
    </xf>
    <xf numFmtId="49" fontId="11" fillId="0" borderId="58" xfId="0" applyNumberFormat="1" applyFont="1" applyBorder="1" applyAlignment="1">
      <alignment vertical="center"/>
    </xf>
    <xf numFmtId="49" fontId="11" fillId="0" borderId="58" xfId="0" applyNumberFormat="1" applyFont="1" applyBorder="1" applyAlignment="1">
      <alignment horizontal="center" vertical="center"/>
    </xf>
    <xf numFmtId="0" fontId="9" fillId="2" borderId="58" xfId="0" applyFont="1" applyFill="1" applyBorder="1" applyAlignment="1">
      <alignment horizontal="left" vertical="center" wrapText="1"/>
    </xf>
    <xf numFmtId="13" fontId="9" fillId="2" borderId="58" xfId="0" applyNumberFormat="1" applyFont="1" applyFill="1" applyBorder="1" applyAlignment="1">
      <alignment horizontal="center" vertical="center"/>
    </xf>
    <xf numFmtId="0" fontId="11" fillId="0" borderId="58" xfId="0" applyFont="1" applyBorder="1" applyAlignment="1">
      <alignment vertical="center" wrapText="1"/>
    </xf>
    <xf numFmtId="0" fontId="11" fillId="0" borderId="58" xfId="0" applyFont="1" applyBorder="1" applyAlignment="1">
      <alignment horizontal="left" vertical="center"/>
    </xf>
    <xf numFmtId="0" fontId="11" fillId="0" borderId="58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11" fillId="0" borderId="58" xfId="0" applyNumberFormat="1" applyFont="1" applyBorder="1" applyAlignment="1">
      <alignment horizontal="left" vertical="center"/>
    </xf>
    <xf numFmtId="1" fontId="11" fillId="0" borderId="58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top"/>
    </xf>
    <xf numFmtId="13" fontId="11" fillId="0" borderId="58" xfId="0" applyNumberFormat="1" applyFont="1" applyBorder="1" applyAlignment="1">
      <alignment horizontal="center" vertical="top"/>
    </xf>
    <xf numFmtId="1" fontId="11" fillId="0" borderId="58" xfId="0" applyNumberFormat="1" applyFont="1" applyBorder="1" applyAlignment="1">
      <alignment horizontal="center" vertical="center" wrapText="1"/>
    </xf>
    <xf numFmtId="0" fontId="14" fillId="2" borderId="58" xfId="0" applyFont="1" applyFill="1" applyBorder="1" applyAlignment="1">
      <alignment horizontal="left" vertical="center"/>
    </xf>
    <xf numFmtId="0" fontId="14" fillId="2" borderId="58" xfId="0" applyFont="1" applyFill="1" applyBorder="1" applyAlignment="1">
      <alignment horizontal="center" vertical="center"/>
    </xf>
    <xf numFmtId="49" fontId="15" fillId="0" borderId="58" xfId="0" applyNumberFormat="1" applyFont="1" applyBorder="1" applyAlignment="1">
      <alignment vertical="center"/>
    </xf>
    <xf numFmtId="168" fontId="11" fillId="0" borderId="58" xfId="0" applyNumberFormat="1" applyFont="1" applyBorder="1" applyAlignment="1">
      <alignment horizontal="center" vertical="center"/>
    </xf>
    <xf numFmtId="1" fontId="11" fillId="0" borderId="58" xfId="0" applyNumberFormat="1" applyFont="1" applyBorder="1" applyAlignment="1">
      <alignment horizontal="center" vertical="top"/>
    </xf>
    <xf numFmtId="49" fontId="11" fillId="0" borderId="58" xfId="0" applyNumberFormat="1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49" fontId="21" fillId="0" borderId="58" xfId="0" applyNumberFormat="1" applyFont="1" applyBorder="1" applyAlignment="1">
      <alignment horizontal="center" vertical="center"/>
    </xf>
    <xf numFmtId="2" fontId="21" fillId="0" borderId="58" xfId="0" applyNumberFormat="1" applyFont="1" applyBorder="1" applyAlignment="1">
      <alignment horizontal="center" vertical="center" wrapText="1"/>
    </xf>
    <xf numFmtId="0" fontId="21" fillId="0" borderId="58" xfId="0" applyFont="1" applyBorder="1" applyAlignment="1">
      <alignment horizontal="center" vertical="center" wrapText="1"/>
    </xf>
    <xf numFmtId="49" fontId="25" fillId="0" borderId="58" xfId="0" applyNumberFormat="1" applyFont="1" applyBorder="1" applyAlignment="1">
      <alignment horizontal="center" vertical="center"/>
    </xf>
    <xf numFmtId="2" fontId="21" fillId="0" borderId="58" xfId="0" applyNumberFormat="1" applyFont="1" applyBorder="1" applyAlignment="1">
      <alignment horizontal="center" vertical="top"/>
    </xf>
    <xf numFmtId="0" fontId="24" fillId="0" borderId="58" xfId="0" applyFont="1" applyBorder="1" applyAlignment="1">
      <alignment horizontal="center" vertical="center" wrapText="1"/>
    </xf>
    <xf numFmtId="0" fontId="21" fillId="0" borderId="58" xfId="0" applyFont="1" applyBorder="1" applyAlignment="1">
      <alignment horizontal="left" vertical="center"/>
    </xf>
    <xf numFmtId="2" fontId="26" fillId="0" borderId="58" xfId="0" applyNumberFormat="1" applyFont="1" applyBorder="1" applyAlignment="1">
      <alignment horizontal="center" vertical="center"/>
    </xf>
    <xf numFmtId="1" fontId="26" fillId="0" borderId="58" xfId="0" applyNumberFormat="1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top"/>
    </xf>
    <xf numFmtId="0" fontId="21" fillId="0" borderId="58" xfId="0" applyFont="1" applyBorder="1" applyAlignment="1">
      <alignment horizontal="center"/>
    </xf>
    <xf numFmtId="0" fontId="24" fillId="0" borderId="58" xfId="0" applyFont="1" applyBorder="1" applyAlignment="1">
      <alignment horizontal="left" vertical="center"/>
    </xf>
    <xf numFmtId="13" fontId="21" fillId="0" borderId="58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25" fillId="0" borderId="0" xfId="0" applyNumberFormat="1" applyFont="1" applyAlignment="1">
      <alignment horizontal="center" vertical="center"/>
    </xf>
    <xf numFmtId="13" fontId="1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" fontId="11" fillId="0" borderId="58" xfId="0" applyNumberFormat="1" applyFont="1" applyBorder="1" applyAlignment="1">
      <alignment horizontal="center" vertical="center"/>
    </xf>
    <xf numFmtId="49" fontId="11" fillId="0" borderId="58" xfId="0" applyNumberFormat="1" applyFont="1" applyBorder="1" applyAlignment="1">
      <alignment vertical="center" wrapText="1"/>
    </xf>
    <xf numFmtId="2" fontId="21" fillId="0" borderId="0" xfId="0" applyNumberFormat="1" applyFont="1" applyAlignment="1">
      <alignment horizontal="center" vertical="center"/>
    </xf>
    <xf numFmtId="12" fontId="11" fillId="0" borderId="0" xfId="0" applyNumberFormat="1" applyFont="1" applyAlignment="1">
      <alignment horizontal="center" vertical="center"/>
    </xf>
    <xf numFmtId="0" fontId="11" fillId="0" borderId="58" xfId="0" applyFont="1" applyBorder="1" applyAlignment="1">
      <alignment vertical="center"/>
    </xf>
    <xf numFmtId="2" fontId="8" fillId="2" borderId="60" xfId="0" applyNumberFormat="1" applyFont="1" applyFill="1" applyBorder="1" applyAlignment="1">
      <alignment vertical="center"/>
    </xf>
    <xf numFmtId="0" fontId="12" fillId="5" borderId="61" xfId="0" applyFont="1" applyFill="1" applyBorder="1" applyAlignment="1">
      <alignment vertical="center"/>
    </xf>
    <xf numFmtId="0" fontId="12" fillId="5" borderId="62" xfId="0" applyFont="1" applyFill="1" applyBorder="1" applyAlignment="1">
      <alignment vertical="center"/>
    </xf>
    <xf numFmtId="0" fontId="11" fillId="0" borderId="63" xfId="0" applyFont="1" applyBorder="1" applyAlignment="1">
      <alignment horizontal="left" vertical="center" wrapText="1"/>
    </xf>
    <xf numFmtId="0" fontId="11" fillId="0" borderId="63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8" fillId="2" borderId="60" xfId="0" applyFont="1" applyFill="1" applyBorder="1" applyAlignment="1">
      <alignment vertical="center"/>
    </xf>
    <xf numFmtId="0" fontId="11" fillId="0" borderId="63" xfId="0" applyFont="1" applyBorder="1" applyAlignment="1">
      <alignment horizontal="center" vertical="center"/>
    </xf>
    <xf numFmtId="2" fontId="21" fillId="0" borderId="63" xfId="0" applyNumberFormat="1" applyFont="1" applyBorder="1" applyAlignment="1">
      <alignment horizontal="center" vertical="center"/>
    </xf>
    <xf numFmtId="13" fontId="11" fillId="0" borderId="63" xfId="0" applyNumberFormat="1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2" fontId="26" fillId="0" borderId="63" xfId="0" applyNumberFormat="1" applyFont="1" applyBorder="1" applyAlignment="1">
      <alignment horizontal="center" vertical="center"/>
    </xf>
    <xf numFmtId="0" fontId="11" fillId="0" borderId="63" xfId="0" applyFont="1" applyBorder="1" applyAlignment="1">
      <alignment horizontal="left" vertical="center"/>
    </xf>
    <xf numFmtId="49" fontId="15" fillId="0" borderId="63" xfId="0" applyNumberFormat="1" applyFont="1" applyBorder="1" applyAlignment="1">
      <alignment vertical="center"/>
    </xf>
    <xf numFmtId="0" fontId="15" fillId="0" borderId="63" xfId="0" applyFont="1" applyBorder="1" applyAlignment="1">
      <alignment horizontal="center" vertical="center"/>
    </xf>
    <xf numFmtId="49" fontId="25" fillId="0" borderId="63" xfId="0" applyNumberFormat="1" applyFont="1" applyBorder="1" applyAlignment="1">
      <alignment horizontal="center" vertical="center"/>
    </xf>
    <xf numFmtId="13" fontId="15" fillId="0" borderId="63" xfId="0" applyNumberFormat="1" applyFont="1" applyBorder="1" applyAlignment="1">
      <alignment horizontal="center" vertical="center"/>
    </xf>
    <xf numFmtId="167" fontId="26" fillId="0" borderId="64" xfId="5" applyFont="1" applyBorder="1" applyAlignment="1">
      <alignment horizontal="right" vertical="center" wrapText="1"/>
    </xf>
    <xf numFmtId="167" fontId="26" fillId="0" borderId="8" xfId="5" applyFont="1" applyBorder="1" applyAlignment="1">
      <alignment horizontal="right" vertical="center" wrapText="1"/>
    </xf>
    <xf numFmtId="167" fontId="26" fillId="0" borderId="65" xfId="5" applyFont="1" applyBorder="1" applyAlignment="1">
      <alignment horizontal="right" vertical="center" wrapText="1"/>
    </xf>
    <xf numFmtId="167" fontId="26" fillId="0" borderId="64" xfId="5" applyFont="1" applyFill="1" applyBorder="1" applyAlignment="1">
      <alignment horizontal="right" vertical="center" wrapText="1"/>
    </xf>
    <xf numFmtId="2" fontId="26" fillId="0" borderId="64" xfId="0" applyNumberFormat="1" applyFont="1" applyBorder="1" applyAlignment="1">
      <alignment horizontal="right" vertical="center" wrapText="1"/>
    </xf>
    <xf numFmtId="2" fontId="26" fillId="0" borderId="65" xfId="0" applyNumberFormat="1" applyFont="1" applyBorder="1" applyAlignment="1">
      <alignment horizontal="right" vertical="center" wrapText="1"/>
    </xf>
    <xf numFmtId="0" fontId="11" fillId="0" borderId="59" xfId="0" applyFont="1" applyBorder="1" applyAlignment="1">
      <alignment vertical="center" wrapText="1"/>
    </xf>
    <xf numFmtId="2" fontId="21" fillId="0" borderId="66" xfId="0" applyNumberFormat="1" applyFont="1" applyBorder="1" applyAlignment="1">
      <alignment horizontal="center" vertical="center"/>
    </xf>
    <xf numFmtId="13" fontId="11" fillId="0" borderId="66" xfId="0" applyNumberFormat="1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167" fontId="26" fillId="0" borderId="67" xfId="5" applyFont="1" applyBorder="1" applyAlignment="1">
      <alignment horizontal="right" vertical="center" wrapText="1"/>
    </xf>
    <xf numFmtId="0" fontId="11" fillId="0" borderId="59" xfId="0" applyFont="1" applyBorder="1" applyAlignment="1">
      <alignment horizontal="left" vertical="center"/>
    </xf>
    <xf numFmtId="0" fontId="11" fillId="0" borderId="66" xfId="0" applyFont="1" applyBorder="1" applyAlignment="1">
      <alignment horizontal="left" vertical="center"/>
    </xf>
    <xf numFmtId="0" fontId="11" fillId="0" borderId="66" xfId="0" applyFont="1" applyBorder="1" applyAlignment="1">
      <alignment horizontal="center" vertical="center"/>
    </xf>
    <xf numFmtId="167" fontId="26" fillId="0" borderId="67" xfId="5" applyFont="1" applyFill="1" applyBorder="1" applyAlignment="1">
      <alignment horizontal="right" vertical="center" wrapText="1"/>
    </xf>
    <xf numFmtId="2" fontId="21" fillId="0" borderId="59" xfId="0" applyNumberFormat="1" applyFont="1" applyBorder="1" applyAlignment="1">
      <alignment horizontal="center" vertical="top"/>
    </xf>
    <xf numFmtId="1" fontId="11" fillId="0" borderId="59" xfId="0" applyNumberFormat="1" applyFont="1" applyBorder="1" applyAlignment="1">
      <alignment horizontal="center" vertical="top"/>
    </xf>
    <xf numFmtId="0" fontId="11" fillId="0" borderId="68" xfId="0" applyFont="1" applyBorder="1" applyAlignment="1">
      <alignment vertical="center" wrapText="1"/>
    </xf>
    <xf numFmtId="0" fontId="11" fillId="0" borderId="68" xfId="0" applyFont="1" applyBorder="1" applyAlignment="1">
      <alignment horizontal="center" vertical="center"/>
    </xf>
    <xf numFmtId="2" fontId="21" fillId="0" borderId="68" xfId="0" applyNumberFormat="1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49" fontId="21" fillId="0" borderId="66" xfId="0" applyNumberFormat="1" applyFont="1" applyBorder="1" applyAlignment="1">
      <alignment horizontal="center" vertical="center"/>
    </xf>
    <xf numFmtId="2" fontId="26" fillId="0" borderId="66" xfId="0" applyNumberFormat="1" applyFont="1" applyBorder="1" applyAlignment="1">
      <alignment horizontal="center" vertical="center"/>
    </xf>
    <xf numFmtId="49" fontId="11" fillId="0" borderId="66" xfId="0" applyNumberFormat="1" applyFont="1" applyBorder="1" applyAlignment="1">
      <alignment vertical="center"/>
    </xf>
    <xf numFmtId="167" fontId="26" fillId="0" borderId="64" xfId="0" applyNumberFormat="1" applyFont="1" applyBorder="1" applyAlignment="1">
      <alignment horizontal="right" vertical="center" wrapText="1"/>
    </xf>
    <xf numFmtId="2" fontId="26" fillId="0" borderId="64" xfId="0" applyNumberFormat="1" applyFont="1" applyBorder="1" applyAlignment="1">
      <alignment vertical="center" wrapText="1"/>
    </xf>
    <xf numFmtId="0" fontId="12" fillId="0" borderId="58" xfId="0" applyFont="1" applyBorder="1" applyAlignment="1">
      <alignment horizontal="center" vertical="center"/>
    </xf>
    <xf numFmtId="49" fontId="9" fillId="2" borderId="58" xfId="0" applyNumberFormat="1" applyFont="1" applyFill="1" applyBorder="1" applyAlignment="1">
      <alignment horizontal="center" vertical="center"/>
    </xf>
    <xf numFmtId="49" fontId="11" fillId="0" borderId="59" xfId="0" applyNumberFormat="1" applyFont="1" applyBorder="1" applyAlignment="1">
      <alignment horizontal="center" vertical="center"/>
    </xf>
    <xf numFmtId="49" fontId="11" fillId="0" borderId="66" xfId="0" applyNumberFormat="1" applyFont="1" applyBorder="1" applyAlignment="1">
      <alignment horizontal="center" vertical="center"/>
    </xf>
    <xf numFmtId="0" fontId="9" fillId="2" borderId="59" xfId="0" applyFont="1" applyFill="1" applyBorder="1" applyAlignment="1">
      <alignment horizontal="left" vertical="center" wrapText="1"/>
    </xf>
    <xf numFmtId="0" fontId="9" fillId="2" borderId="59" xfId="0" applyFont="1" applyFill="1" applyBorder="1" applyAlignment="1">
      <alignment horizontal="center" vertical="center"/>
    </xf>
    <xf numFmtId="13" fontId="9" fillId="2" borderId="59" xfId="0" applyNumberFormat="1" applyFont="1" applyFill="1" applyBorder="1" applyAlignment="1">
      <alignment horizontal="center" vertical="center"/>
    </xf>
    <xf numFmtId="49" fontId="11" fillId="0" borderId="69" xfId="0" applyNumberFormat="1" applyFont="1" applyBorder="1" applyAlignment="1">
      <alignment horizontal="center" vertical="top"/>
    </xf>
    <xf numFmtId="0" fontId="11" fillId="0" borderId="69" xfId="0" applyFont="1" applyBorder="1" applyAlignment="1">
      <alignment horizontal="center" vertical="top"/>
    </xf>
    <xf numFmtId="2" fontId="21" fillId="0" borderId="69" xfId="0" applyNumberFormat="1" applyFont="1" applyBorder="1" applyAlignment="1">
      <alignment horizontal="center" vertical="top"/>
    </xf>
    <xf numFmtId="13" fontId="11" fillId="0" borderId="69" xfId="0" applyNumberFormat="1" applyFont="1" applyBorder="1" applyAlignment="1">
      <alignment horizontal="center" vertical="top"/>
    </xf>
    <xf numFmtId="0" fontId="21" fillId="0" borderId="69" xfId="0" applyFont="1" applyBorder="1" applyAlignment="1">
      <alignment horizontal="center" vertical="top"/>
    </xf>
    <xf numFmtId="0" fontId="21" fillId="0" borderId="70" xfId="0" applyFont="1" applyBorder="1" applyAlignment="1">
      <alignment horizontal="center"/>
    </xf>
    <xf numFmtId="49" fontId="21" fillId="0" borderId="68" xfId="0" applyNumberFormat="1" applyFont="1" applyBorder="1" applyAlignment="1">
      <alignment horizontal="center" vertical="center"/>
    </xf>
    <xf numFmtId="13" fontId="11" fillId="0" borderId="68" xfId="0" applyNumberFormat="1" applyFont="1" applyBorder="1" applyAlignment="1">
      <alignment horizontal="center" vertical="center"/>
    </xf>
    <xf numFmtId="2" fontId="26" fillId="0" borderId="68" xfId="0" applyNumberFormat="1" applyFont="1" applyBorder="1" applyAlignment="1">
      <alignment horizontal="center" vertical="center"/>
    </xf>
    <xf numFmtId="0" fontId="11" fillId="0" borderId="71" xfId="0" applyFont="1" applyBorder="1" applyAlignment="1">
      <alignment vertical="center" wrapText="1"/>
    </xf>
    <xf numFmtId="0" fontId="11" fillId="0" borderId="71" xfId="0" applyFont="1" applyBorder="1" applyAlignment="1">
      <alignment horizontal="center" vertical="center"/>
    </xf>
    <xf numFmtId="2" fontId="21" fillId="0" borderId="71" xfId="0" applyNumberFormat="1" applyFont="1" applyBorder="1" applyAlignment="1">
      <alignment horizontal="center" vertical="center"/>
    </xf>
    <xf numFmtId="1" fontId="11" fillId="0" borderId="71" xfId="0" applyNumberFormat="1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167" fontId="26" fillId="0" borderId="72" xfId="5" applyFont="1" applyBorder="1" applyAlignment="1">
      <alignment horizontal="right" vertical="center" wrapText="1"/>
    </xf>
    <xf numFmtId="0" fontId="21" fillId="0" borderId="73" xfId="0" applyFont="1" applyBorder="1" applyAlignment="1">
      <alignment vertical="center"/>
    </xf>
    <xf numFmtId="0" fontId="21" fillId="0" borderId="70" xfId="0" applyFont="1" applyBorder="1" applyAlignment="1">
      <alignment vertical="center"/>
    </xf>
    <xf numFmtId="0" fontId="21" fillId="0" borderId="74" xfId="0" applyFont="1" applyBorder="1" applyAlignment="1">
      <alignment horizontal="center" vertical="top"/>
    </xf>
    <xf numFmtId="1" fontId="21" fillId="0" borderId="58" xfId="0" applyNumberFormat="1" applyFont="1" applyBorder="1" applyAlignment="1">
      <alignment horizontal="center" vertical="center"/>
    </xf>
    <xf numFmtId="49" fontId="11" fillId="0" borderId="58" xfId="0" applyNumberFormat="1" applyFont="1" applyBorder="1" applyAlignment="1">
      <alignment horizontal="center" vertical="center" wrapText="1"/>
    </xf>
    <xf numFmtId="16" fontId="11" fillId="0" borderId="59" xfId="0" applyNumberFormat="1" applyFont="1" applyBorder="1" applyAlignment="1">
      <alignment horizontal="center" vertical="top"/>
    </xf>
    <xf numFmtId="1" fontId="11" fillId="0" borderId="68" xfId="0" applyNumberFormat="1" applyFont="1" applyBorder="1" applyAlignment="1">
      <alignment horizontal="center" vertical="center"/>
    </xf>
    <xf numFmtId="167" fontId="26" fillId="0" borderId="75" xfId="5" applyFont="1" applyBorder="1" applyAlignment="1">
      <alignment horizontal="right" vertical="center" wrapText="1"/>
    </xf>
    <xf numFmtId="0" fontId="11" fillId="0" borderId="76" xfId="0" applyFont="1" applyBorder="1" applyAlignment="1">
      <alignment horizontal="center" vertical="center"/>
    </xf>
    <xf numFmtId="0" fontId="11" fillId="0" borderId="77" xfId="0" applyFont="1" applyBorder="1" applyAlignment="1">
      <alignment vertical="center"/>
    </xf>
    <xf numFmtId="0" fontId="11" fillId="0" borderId="77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0" fontId="24" fillId="0" borderId="77" xfId="0" applyFont="1" applyBorder="1" applyAlignment="1">
      <alignment horizontal="center" vertical="center"/>
    </xf>
    <xf numFmtId="167" fontId="26" fillId="0" borderId="78" xfId="5" applyFont="1" applyFill="1" applyBorder="1" applyAlignment="1">
      <alignment horizontal="right" vertical="center" wrapText="1"/>
    </xf>
    <xf numFmtId="0" fontId="11" fillId="0" borderId="71" xfId="0" applyFont="1" applyBorder="1" applyAlignment="1">
      <alignment vertical="center"/>
    </xf>
    <xf numFmtId="16" fontId="11" fillId="0" borderId="71" xfId="0" applyNumberFormat="1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167" fontId="26" fillId="0" borderId="72" xfId="5" applyFont="1" applyFill="1" applyBorder="1" applyAlignment="1">
      <alignment horizontal="right" vertical="center" wrapText="1"/>
    </xf>
    <xf numFmtId="13" fontId="11" fillId="0" borderId="71" xfId="0" applyNumberFormat="1" applyFont="1" applyBorder="1" applyAlignment="1">
      <alignment horizontal="center" vertical="center"/>
    </xf>
    <xf numFmtId="0" fontId="11" fillId="0" borderId="79" xfId="0" applyFont="1" applyBorder="1" applyAlignment="1">
      <alignment vertical="center" wrapText="1"/>
    </xf>
    <xf numFmtId="0" fontId="11" fillId="0" borderId="79" xfId="0" applyFont="1" applyBorder="1" applyAlignment="1">
      <alignment horizontal="center" vertical="center" wrapText="1"/>
    </xf>
    <xf numFmtId="2" fontId="21" fillId="0" borderId="79" xfId="0" applyNumberFormat="1" applyFont="1" applyBorder="1" applyAlignment="1">
      <alignment vertical="center" wrapText="1"/>
    </xf>
    <xf numFmtId="2" fontId="21" fillId="0" borderId="79" xfId="0" applyNumberFormat="1" applyFont="1" applyBorder="1" applyAlignment="1">
      <alignment horizontal="center" vertical="center" wrapText="1"/>
    </xf>
    <xf numFmtId="1" fontId="11" fillId="0" borderId="79" xfId="0" applyNumberFormat="1" applyFont="1" applyBorder="1" applyAlignment="1">
      <alignment horizontal="center" vertical="center"/>
    </xf>
    <xf numFmtId="0" fontId="21" fillId="0" borderId="79" xfId="0" applyFont="1" applyBorder="1" applyAlignment="1">
      <alignment horizontal="center" vertical="center"/>
    </xf>
    <xf numFmtId="167" fontId="26" fillId="0" borderId="80" xfId="5" applyFont="1" applyBorder="1" applyAlignment="1">
      <alignment horizontal="right" vertical="center" wrapText="1"/>
    </xf>
    <xf numFmtId="0" fontId="11" fillId="0" borderId="73" xfId="0" applyFont="1" applyBorder="1" applyAlignment="1">
      <alignment vertical="center" wrapText="1"/>
    </xf>
    <xf numFmtId="0" fontId="11" fillId="0" borderId="70" xfId="0" applyFont="1" applyBorder="1" applyAlignment="1">
      <alignment vertical="center" wrapText="1"/>
    </xf>
    <xf numFmtId="0" fontId="11" fillId="0" borderId="79" xfId="0" applyFont="1" applyBorder="1" applyAlignment="1">
      <alignment horizontal="center" vertical="center"/>
    </xf>
    <xf numFmtId="2" fontId="21" fillId="0" borderId="79" xfId="0" applyNumberFormat="1" applyFont="1" applyBorder="1" applyAlignment="1">
      <alignment horizontal="center" vertical="center"/>
    </xf>
    <xf numFmtId="49" fontId="11" fillId="0" borderId="71" xfId="0" applyNumberFormat="1" applyFont="1" applyBorder="1" applyAlignment="1">
      <alignment horizontal="center" vertical="center"/>
    </xf>
    <xf numFmtId="49" fontId="11" fillId="0" borderId="68" xfId="0" applyNumberFormat="1" applyFont="1" applyBorder="1" applyAlignment="1">
      <alignment horizontal="center" vertical="center" wrapText="1"/>
    </xf>
    <xf numFmtId="13" fontId="11" fillId="0" borderId="58" xfId="0" applyNumberFormat="1" applyFont="1" applyBorder="1" applyAlignment="1">
      <alignment horizontal="center" vertical="center" wrapText="1"/>
    </xf>
    <xf numFmtId="49" fontId="11" fillId="0" borderId="68" xfId="0" applyNumberFormat="1" applyFont="1" applyBorder="1" applyAlignment="1">
      <alignment vertical="center"/>
    </xf>
    <xf numFmtId="167" fontId="26" fillId="0" borderId="81" xfId="5" applyFont="1" applyBorder="1" applyAlignment="1">
      <alignment horizontal="right" vertical="center" wrapText="1"/>
    </xf>
    <xf numFmtId="16" fontId="11" fillId="0" borderId="58" xfId="0" applyNumberFormat="1" applyFont="1" applyBorder="1" applyAlignment="1">
      <alignment horizontal="center" vertical="center" wrapText="1"/>
    </xf>
    <xf numFmtId="167" fontId="3" fillId="3" borderId="0" xfId="5" applyFont="1" applyFill="1" applyAlignment="1">
      <alignment horizontal="center" vertical="center"/>
    </xf>
    <xf numFmtId="167" fontId="3" fillId="0" borderId="10" xfId="5" applyFont="1" applyBorder="1" applyAlignment="1">
      <alignment horizontal="center" vertical="center" wrapText="1"/>
    </xf>
    <xf numFmtId="167" fontId="3" fillId="0" borderId="0" xfId="5" applyFont="1" applyBorder="1" applyAlignment="1">
      <alignment horizontal="center" vertical="center" wrapText="1"/>
    </xf>
    <xf numFmtId="167" fontId="9" fillId="2" borderId="8" xfId="5" applyFont="1" applyFill="1" applyBorder="1" applyAlignment="1">
      <alignment horizontal="center" vertical="center"/>
    </xf>
    <xf numFmtId="167" fontId="11" fillId="0" borderId="0" xfId="5" applyFont="1" applyBorder="1" applyAlignment="1">
      <alignment horizontal="center" vertical="center" wrapText="1"/>
    </xf>
    <xf numFmtId="167" fontId="9" fillId="2" borderId="64" xfId="5" applyFont="1" applyFill="1" applyBorder="1" applyAlignment="1">
      <alignment horizontal="center" vertical="center"/>
    </xf>
    <xf numFmtId="167" fontId="12" fillId="5" borderId="82" xfId="5" applyFont="1" applyFill="1" applyBorder="1" applyAlignment="1">
      <alignment vertical="center"/>
    </xf>
    <xf numFmtId="167" fontId="11" fillId="3" borderId="0" xfId="5" applyFont="1" applyFill="1" applyBorder="1" applyAlignment="1">
      <alignment horizontal="center" vertical="center"/>
    </xf>
    <xf numFmtId="167" fontId="3" fillId="0" borderId="0" xfId="5" applyFont="1" applyBorder="1" applyAlignment="1">
      <alignment horizontal="center" vertical="center"/>
    </xf>
    <xf numFmtId="167" fontId="14" fillId="2" borderId="64" xfId="5" applyFont="1" applyFill="1" applyBorder="1" applyAlignment="1">
      <alignment horizontal="center" vertical="center"/>
    </xf>
    <xf numFmtId="167" fontId="26" fillId="0" borderId="0" xfId="5" applyFont="1" applyFill="1" applyBorder="1" applyAlignment="1">
      <alignment horizontal="center" vertical="center"/>
    </xf>
    <xf numFmtId="167" fontId="21" fillId="0" borderId="0" xfId="5" applyFont="1" applyBorder="1" applyAlignment="1">
      <alignment horizontal="center" vertical="center"/>
    </xf>
    <xf numFmtId="167" fontId="3" fillId="0" borderId="0" xfId="5" applyFont="1" applyAlignment="1">
      <alignment horizontal="left" vertical="center"/>
    </xf>
    <xf numFmtId="167" fontId="3" fillId="0" borderId="0" xfId="5" applyFont="1" applyBorder="1" applyAlignment="1">
      <alignment horizontal="center"/>
    </xf>
    <xf numFmtId="167" fontId="21" fillId="0" borderId="0" xfId="5" applyFont="1" applyFill="1" applyBorder="1" applyAlignment="1">
      <alignment horizontal="center" vertical="center"/>
    </xf>
    <xf numFmtId="167" fontId="11" fillId="0" borderId="0" xfId="5" applyFont="1" applyBorder="1" applyAlignment="1">
      <alignment horizontal="center" vertical="center"/>
    </xf>
    <xf numFmtId="167" fontId="3" fillId="0" borderId="0" xfId="5" applyFont="1" applyAlignment="1">
      <alignment horizontal="center" vertical="center"/>
    </xf>
    <xf numFmtId="167" fontId="12" fillId="0" borderId="0" xfId="5" applyFont="1" applyFill="1" applyBorder="1" applyAlignment="1">
      <alignment horizontal="center" vertical="center"/>
    </xf>
    <xf numFmtId="167" fontId="11" fillId="0" borderId="0" xfId="5" applyFont="1" applyBorder="1" applyAlignment="1">
      <alignment horizontal="center" vertical="top"/>
    </xf>
    <xf numFmtId="167" fontId="11" fillId="0" borderId="0" xfId="5" applyFont="1" applyAlignment="1">
      <alignment horizontal="center" vertical="center"/>
    </xf>
    <xf numFmtId="0" fontId="33" fillId="0" borderId="0" xfId="0" applyFont="1" applyAlignment="1">
      <alignment vertical="center"/>
    </xf>
    <xf numFmtId="167" fontId="33" fillId="0" borderId="0" xfId="5" applyFont="1" applyFill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1" fontId="3" fillId="0" borderId="0" xfId="0" applyNumberFormat="1" applyFont="1" applyAlignment="1">
      <alignment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13" xfId="0" applyNumberFormat="1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67" fontId="12" fillId="0" borderId="17" xfId="5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4" fillId="7" borderId="0" xfId="0" applyFont="1" applyFill="1" applyAlignment="1">
      <alignment horizontal="centerContinuous" vertical="center" wrapText="1"/>
    </xf>
    <xf numFmtId="167" fontId="34" fillId="7" borderId="0" xfId="5" applyFont="1" applyFill="1" applyAlignment="1">
      <alignment horizontal="centerContinuous" vertical="center" wrapText="1"/>
    </xf>
    <xf numFmtId="171" fontId="0" fillId="0" borderId="21" xfId="8" applyNumberFormat="1" applyFont="1" applyBorder="1"/>
    <xf numFmtId="171" fontId="0" fillId="0" borderId="22" xfId="8" applyNumberFormat="1" applyFont="1" applyBorder="1"/>
    <xf numFmtId="171" fontId="0" fillId="0" borderId="23" xfId="8" applyNumberFormat="1" applyFont="1" applyBorder="1"/>
    <xf numFmtId="1" fontId="3" fillId="3" borderId="0" xfId="0" applyNumberFormat="1" applyFont="1" applyFill="1" applyAlignment="1">
      <alignment vertical="center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8" fillId="2" borderId="3" xfId="0" applyNumberFormat="1" applyFont="1" applyFill="1" applyBorder="1" applyAlignment="1">
      <alignment vertical="center"/>
    </xf>
    <xf numFmtId="1" fontId="12" fillId="0" borderId="0" xfId="0" applyNumberFormat="1" applyFont="1" applyAlignment="1">
      <alignment horizontal="center" vertical="center"/>
    </xf>
    <xf numFmtId="1" fontId="8" fillId="2" borderId="60" xfId="0" applyNumberFormat="1" applyFont="1" applyFill="1" applyBorder="1" applyAlignment="1">
      <alignment vertical="center"/>
    </xf>
    <xf numFmtId="1" fontId="12" fillId="5" borderId="62" xfId="0" applyNumberFormat="1" applyFont="1" applyFill="1" applyBorder="1" applyAlignment="1">
      <alignment vertical="center"/>
    </xf>
    <xf numFmtId="1" fontId="12" fillId="3" borderId="0" xfId="0" applyNumberFormat="1" applyFont="1" applyFill="1" applyAlignment="1">
      <alignment vertical="center"/>
    </xf>
    <xf numFmtId="1" fontId="2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1" fontId="2" fillId="0" borderId="0" xfId="0" applyNumberFormat="1" applyFont="1"/>
    <xf numFmtId="1" fontId="20" fillId="0" borderId="0" xfId="0" applyNumberFormat="1" applyFont="1" applyAlignment="1">
      <alignment horizontal="left" vertical="center"/>
    </xf>
    <xf numFmtId="1" fontId="12" fillId="0" borderId="0" xfId="0" applyNumberFormat="1" applyFont="1"/>
    <xf numFmtId="1" fontId="11" fillId="0" borderId="0" xfId="0" applyNumberFormat="1" applyFont="1" applyAlignment="1">
      <alignment vertical="center"/>
    </xf>
    <xf numFmtId="1" fontId="12" fillId="0" borderId="83" xfId="0" applyNumberFormat="1" applyFont="1" applyBorder="1" applyAlignment="1">
      <alignment horizontal="center" vertical="center"/>
    </xf>
    <xf numFmtId="1" fontId="12" fillId="0" borderId="58" xfId="0" applyNumberFormat="1" applyFont="1" applyBorder="1" applyAlignment="1">
      <alignment horizontal="center" vertical="center"/>
    </xf>
    <xf numFmtId="1" fontId="12" fillId="0" borderId="84" xfId="0" applyNumberFormat="1" applyFont="1" applyBorder="1" applyAlignment="1">
      <alignment horizontal="center" vertical="center"/>
    </xf>
    <xf numFmtId="2" fontId="8" fillId="2" borderId="4" xfId="0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0" fontId="12" fillId="0" borderId="24" xfId="0" applyFont="1" applyBorder="1" applyAlignment="1">
      <alignment vertical="center" wrapText="1"/>
    </xf>
    <xf numFmtId="1" fontId="12" fillId="0" borderId="25" xfId="0" applyNumberFormat="1" applyFont="1" applyBorder="1" applyAlignment="1">
      <alignment horizontal="center" vertical="center" wrapText="1"/>
    </xf>
    <xf numFmtId="2" fontId="8" fillId="2" borderId="62" xfId="0" applyNumberFormat="1" applyFont="1" applyFill="1" applyBorder="1" applyAlignment="1">
      <alignment vertical="center"/>
    </xf>
    <xf numFmtId="1" fontId="8" fillId="2" borderId="85" xfId="0" applyNumberFormat="1" applyFont="1" applyFill="1" applyBorder="1" applyAlignment="1">
      <alignment vertical="center"/>
    </xf>
    <xf numFmtId="0" fontId="12" fillId="0" borderId="86" xfId="0" applyFont="1" applyBorder="1" applyAlignment="1">
      <alignment horizontal="left" vertical="center"/>
    </xf>
    <xf numFmtId="1" fontId="12" fillId="5" borderId="87" xfId="0" applyNumberFormat="1" applyFont="1" applyFill="1" applyBorder="1" applyAlignment="1">
      <alignment vertical="center"/>
    </xf>
    <xf numFmtId="1" fontId="12" fillId="0" borderId="88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/>
    </xf>
    <xf numFmtId="0" fontId="8" fillId="2" borderId="62" xfId="0" applyFont="1" applyFill="1" applyBorder="1" applyAlignment="1">
      <alignment vertical="center"/>
    </xf>
    <xf numFmtId="2" fontId="12" fillId="0" borderId="4" xfId="0" applyNumberFormat="1" applyFont="1" applyBorder="1" applyAlignment="1">
      <alignment horizontal="left" vertical="center"/>
    </xf>
    <xf numFmtId="2" fontId="12" fillId="0" borderId="26" xfId="0" applyNumberFormat="1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1" fontId="12" fillId="0" borderId="91" xfId="0" applyNumberFormat="1" applyFont="1" applyBorder="1" applyAlignment="1">
      <alignment horizontal="center" vertical="center"/>
    </xf>
    <xf numFmtId="1" fontId="12" fillId="0" borderId="92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1" fontId="8" fillId="2" borderId="58" xfId="0" applyNumberFormat="1" applyFont="1" applyFill="1" applyBorder="1" applyAlignment="1">
      <alignment vertical="center"/>
    </xf>
    <xf numFmtId="1" fontId="12" fillId="0" borderId="79" xfId="0" applyNumberFormat="1" applyFont="1" applyBorder="1" applyAlignment="1">
      <alignment horizontal="center" vertical="center"/>
    </xf>
    <xf numFmtId="0" fontId="20" fillId="0" borderId="86" xfId="0" applyFont="1" applyBorder="1" applyAlignment="1">
      <alignment horizontal="left" vertical="center"/>
    </xf>
    <xf numFmtId="1" fontId="20" fillId="0" borderId="88" xfId="0" applyNumberFormat="1" applyFont="1" applyBorder="1" applyAlignment="1">
      <alignment horizontal="center" vertical="center"/>
    </xf>
    <xf numFmtId="1" fontId="8" fillId="2" borderId="93" xfId="0" applyNumberFormat="1" applyFont="1" applyFill="1" applyBorder="1" applyAlignment="1">
      <alignment vertical="center"/>
    </xf>
    <xf numFmtId="0" fontId="12" fillId="0" borderId="9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" fontId="12" fillId="0" borderId="95" xfId="0" applyNumberFormat="1" applyFont="1" applyBorder="1" applyAlignment="1">
      <alignment horizontal="center" vertical="center"/>
    </xf>
    <xf numFmtId="1" fontId="8" fillId="2" borderId="96" xfId="0" applyNumberFormat="1" applyFont="1" applyFill="1" applyBorder="1" applyAlignment="1">
      <alignment vertical="center"/>
    </xf>
    <xf numFmtId="1" fontId="12" fillId="0" borderId="97" xfId="0" applyNumberFormat="1" applyFont="1" applyBorder="1" applyAlignment="1">
      <alignment horizontal="center" vertical="center"/>
    </xf>
    <xf numFmtId="1" fontId="3" fillId="0" borderId="29" xfId="0" applyNumberFormat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1" fontId="12" fillId="0" borderId="59" xfId="0" applyNumberFormat="1" applyFont="1" applyBorder="1" applyAlignment="1">
      <alignment horizontal="center" vertical="center"/>
    </xf>
    <xf numFmtId="1" fontId="12" fillId="0" borderId="85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2" fillId="0" borderId="89" xfId="0" applyFont="1" applyBorder="1" applyAlignment="1">
      <alignment horizontal="left" vertical="center"/>
    </xf>
    <xf numFmtId="0" fontId="12" fillId="0" borderId="90" xfId="0" applyFont="1" applyBorder="1" applyAlignment="1">
      <alignment horizontal="left" vertical="center"/>
    </xf>
    <xf numFmtId="0" fontId="21" fillId="0" borderId="59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1" fontId="12" fillId="0" borderId="96" xfId="0" applyNumberFormat="1" applyFont="1" applyBorder="1" applyAlignment="1">
      <alignment horizontal="center" vertical="center"/>
    </xf>
    <xf numFmtId="1" fontId="12" fillId="0" borderId="98" xfId="0" applyNumberFormat="1" applyFont="1" applyBorder="1" applyAlignment="1">
      <alignment horizontal="center" vertical="center"/>
    </xf>
    <xf numFmtId="12" fontId="11" fillId="0" borderId="59" xfId="0" applyNumberFormat="1" applyFont="1" applyBorder="1" applyAlignment="1">
      <alignment horizontal="center" vertical="center"/>
    </xf>
    <xf numFmtId="12" fontId="11" fillId="0" borderId="70" xfId="0" applyNumberFormat="1" applyFont="1" applyBorder="1" applyAlignment="1">
      <alignment horizontal="center" vertical="center"/>
    </xf>
    <xf numFmtId="49" fontId="21" fillId="0" borderId="59" xfId="0" applyNumberFormat="1" applyFont="1" applyBorder="1" applyAlignment="1">
      <alignment horizontal="center" vertical="center"/>
    </xf>
    <xf numFmtId="49" fontId="21" fillId="0" borderId="70" xfId="0" applyNumberFormat="1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0" fontId="12" fillId="0" borderId="62" xfId="0" applyFont="1" applyBorder="1" applyAlignment="1">
      <alignment horizontal="left" vertical="center"/>
    </xf>
    <xf numFmtId="2" fontId="12" fillId="0" borderId="89" xfId="0" applyNumberFormat="1" applyFont="1" applyBorder="1" applyAlignment="1">
      <alignment horizontal="left" vertical="center"/>
    </xf>
    <xf numFmtId="2" fontId="12" fillId="0" borderId="90" xfId="0" applyNumberFormat="1" applyFont="1" applyBorder="1" applyAlignment="1">
      <alignment horizontal="left" vertical="center"/>
    </xf>
    <xf numFmtId="13" fontId="11" fillId="0" borderId="59" xfId="0" applyNumberFormat="1" applyFont="1" applyBorder="1" applyAlignment="1">
      <alignment horizontal="center" vertical="center"/>
    </xf>
    <xf numFmtId="2" fontId="26" fillId="0" borderId="70" xfId="0" applyNumberFormat="1" applyFont="1" applyBorder="1" applyAlignment="1">
      <alignment horizontal="center" vertical="center"/>
    </xf>
    <xf numFmtId="13" fontId="11" fillId="0" borderId="70" xfId="0" applyNumberFormat="1" applyFont="1" applyBorder="1" applyAlignment="1">
      <alignment horizontal="center" vertical="center"/>
    </xf>
    <xf numFmtId="12" fontId="11" fillId="0" borderId="58" xfId="0" applyNumberFormat="1" applyFont="1" applyBorder="1" applyAlignment="1">
      <alignment horizontal="center" vertical="center"/>
    </xf>
    <xf numFmtId="13" fontId="11" fillId="0" borderId="58" xfId="0" applyNumberFormat="1" applyFont="1" applyBorder="1" applyAlignment="1">
      <alignment horizontal="center" vertical="center"/>
    </xf>
    <xf numFmtId="2" fontId="21" fillId="0" borderId="58" xfId="0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top"/>
    </xf>
    <xf numFmtId="2" fontId="12" fillId="0" borderId="62" xfId="0" applyNumberFormat="1" applyFont="1" applyBorder="1" applyAlignment="1">
      <alignment horizontal="left" vertical="center"/>
    </xf>
    <xf numFmtId="0" fontId="15" fillId="0" borderId="58" xfId="0" applyFont="1" applyBorder="1" applyAlignment="1">
      <alignment horizontal="center" vertical="center"/>
    </xf>
    <xf numFmtId="13" fontId="15" fillId="0" borderId="58" xfId="0" applyNumberFormat="1" applyFont="1" applyBorder="1" applyAlignment="1">
      <alignment horizontal="center" vertical="center"/>
    </xf>
    <xf numFmtId="2" fontId="21" fillId="0" borderId="59" xfId="0" applyNumberFormat="1" applyFont="1" applyBorder="1" applyAlignment="1">
      <alignment horizontal="center" vertical="center"/>
    </xf>
    <xf numFmtId="1" fontId="11" fillId="0" borderId="59" xfId="0" applyNumberFormat="1" applyFont="1" applyBorder="1" applyAlignment="1">
      <alignment horizontal="center" vertical="center"/>
    </xf>
    <xf numFmtId="167" fontId="26" fillId="0" borderId="99" xfId="5" applyFont="1" applyBorder="1" applyAlignment="1">
      <alignment horizontal="right" vertical="center" wrapText="1"/>
    </xf>
    <xf numFmtId="167" fontId="26" fillId="0" borderId="100" xfId="5" applyFont="1" applyBorder="1" applyAlignment="1">
      <alignment horizontal="right" vertical="center" wrapText="1"/>
    </xf>
    <xf numFmtId="167" fontId="26" fillId="0" borderId="99" xfId="5" applyFont="1" applyFill="1" applyBorder="1" applyAlignment="1">
      <alignment horizontal="right" vertical="center" wrapText="1"/>
    </xf>
    <xf numFmtId="167" fontId="26" fillId="0" borderId="100" xfId="5" applyFont="1" applyFill="1" applyBorder="1" applyAlignment="1">
      <alignment horizontal="right" vertical="center" wrapText="1"/>
    </xf>
    <xf numFmtId="0" fontId="19" fillId="4" borderId="101" xfId="0" applyFont="1" applyFill="1" applyBorder="1" applyAlignment="1">
      <alignment horizontal="centerContinuous" vertical="center" wrapText="1"/>
    </xf>
    <xf numFmtId="1" fontId="19" fillId="4" borderId="102" xfId="0" applyNumberFormat="1" applyFont="1" applyFill="1" applyBorder="1" applyAlignment="1">
      <alignment horizontal="centerContinuous" vertical="center" wrapText="1"/>
    </xf>
    <xf numFmtId="0" fontId="19" fillId="4" borderId="103" xfId="0" applyFont="1" applyFill="1" applyBorder="1" applyAlignment="1">
      <alignment horizontal="centerContinuous" vertical="center" wrapText="1"/>
    </xf>
    <xf numFmtId="0" fontId="19" fillId="4" borderId="104" xfId="0" applyFont="1" applyFill="1" applyBorder="1" applyAlignment="1">
      <alignment horizontal="centerContinuous" vertical="center" wrapText="1"/>
    </xf>
    <xf numFmtId="2" fontId="8" fillId="2" borderId="105" xfId="0" applyNumberFormat="1" applyFont="1" applyFill="1" applyBorder="1" applyAlignment="1">
      <alignment vertical="center"/>
    </xf>
    <xf numFmtId="167" fontId="9" fillId="2" borderId="106" xfId="5" applyFont="1" applyFill="1" applyBorder="1" applyAlignment="1">
      <alignment horizontal="center" vertical="center"/>
    </xf>
    <xf numFmtId="0" fontId="12" fillId="0" borderId="105" xfId="0" applyFont="1" applyBorder="1" applyAlignment="1">
      <alignment horizontal="left" vertical="center"/>
    </xf>
    <xf numFmtId="167" fontId="26" fillId="0" borderId="106" xfId="5" applyFont="1" applyBorder="1" applyAlignment="1">
      <alignment horizontal="right" vertical="center" wrapText="1"/>
    </xf>
    <xf numFmtId="2" fontId="8" fillId="2" borderId="107" xfId="0" applyNumberFormat="1" applyFont="1" applyFill="1" applyBorder="1" applyAlignment="1">
      <alignment vertical="center"/>
    </xf>
    <xf numFmtId="0" fontId="12" fillId="0" borderId="107" xfId="0" applyFont="1" applyBorder="1" applyAlignment="1">
      <alignment horizontal="left" vertical="center"/>
    </xf>
    <xf numFmtId="167" fontId="26" fillId="0" borderId="106" xfId="5" applyFont="1" applyFill="1" applyBorder="1" applyAlignment="1">
      <alignment horizontal="right" vertical="center" wrapText="1"/>
    </xf>
    <xf numFmtId="0" fontId="12" fillId="0" borderId="108" xfId="0" applyFont="1" applyBorder="1" applyAlignment="1">
      <alignment horizontal="left" vertical="center"/>
    </xf>
    <xf numFmtId="167" fontId="26" fillId="0" borderId="109" xfId="5" applyFont="1" applyBorder="1" applyAlignment="1">
      <alignment horizontal="right" vertical="center" wrapText="1"/>
    </xf>
    <xf numFmtId="0" fontId="12" fillId="0" borderId="110" xfId="0" applyFont="1" applyBorder="1" applyAlignment="1">
      <alignment horizontal="left" vertical="center"/>
    </xf>
    <xf numFmtId="167" fontId="26" fillId="0" borderId="111" xfId="5" applyFont="1" applyBorder="1" applyAlignment="1">
      <alignment horizontal="right" vertical="center" wrapText="1"/>
    </xf>
    <xf numFmtId="0" fontId="12" fillId="0" borderId="112" xfId="0" applyFont="1" applyBorder="1" applyAlignment="1">
      <alignment horizontal="left" vertical="center"/>
    </xf>
    <xf numFmtId="167" fontId="26" fillId="0" borderId="113" xfId="5" applyFont="1" applyBorder="1" applyAlignment="1">
      <alignment horizontal="right" vertical="center" wrapText="1"/>
    </xf>
    <xf numFmtId="0" fontId="12" fillId="0" borderId="114" xfId="0" applyFont="1" applyBorder="1" applyAlignment="1">
      <alignment horizontal="left" vertical="center"/>
    </xf>
    <xf numFmtId="1" fontId="12" fillId="0" borderId="115" xfId="0" applyNumberFormat="1" applyFont="1" applyBorder="1" applyAlignment="1">
      <alignment horizontal="center" vertical="center"/>
    </xf>
    <xf numFmtId="0" fontId="11" fillId="0" borderId="76" xfId="0" applyFont="1" applyBorder="1" applyAlignment="1">
      <alignment vertical="center" wrapText="1"/>
    </xf>
    <xf numFmtId="2" fontId="21" fillId="0" borderId="76" xfId="0" applyNumberFormat="1" applyFont="1" applyBorder="1" applyAlignment="1">
      <alignment horizontal="center" vertical="center"/>
    </xf>
    <xf numFmtId="1" fontId="11" fillId="0" borderId="76" xfId="0" applyNumberFormat="1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167" fontId="26" fillId="0" borderId="116" xfId="5" applyFont="1" applyBorder="1" applyAlignment="1">
      <alignment horizontal="right" vertical="center" wrapText="1"/>
    </xf>
    <xf numFmtId="2" fontId="12" fillId="0" borderId="107" xfId="0" applyNumberFormat="1" applyFont="1" applyBorder="1" applyAlignment="1">
      <alignment horizontal="left" vertical="center"/>
    </xf>
    <xf numFmtId="2" fontId="12" fillId="0" borderId="108" xfId="0" applyNumberFormat="1" applyFont="1" applyBorder="1" applyAlignment="1">
      <alignment horizontal="left" vertical="center"/>
    </xf>
    <xf numFmtId="2" fontId="8" fillId="2" borderId="108" xfId="0" applyNumberFormat="1" applyFont="1" applyFill="1" applyBorder="1" applyAlignment="1">
      <alignment vertical="center"/>
    </xf>
    <xf numFmtId="167" fontId="9" fillId="2" borderId="109" xfId="5" applyFont="1" applyFill="1" applyBorder="1" applyAlignment="1">
      <alignment horizontal="center" vertical="center"/>
    </xf>
    <xf numFmtId="0" fontId="12" fillId="0" borderId="117" xfId="0" applyFont="1" applyBorder="1" applyAlignment="1">
      <alignment horizontal="left" vertical="center"/>
    </xf>
    <xf numFmtId="167" fontId="26" fillId="0" borderId="118" xfId="5" applyFont="1" applyBorder="1" applyAlignment="1">
      <alignment horizontal="right" vertical="center" wrapText="1"/>
    </xf>
    <xf numFmtId="0" fontId="12" fillId="0" borderId="119" xfId="0" applyFont="1" applyBorder="1" applyAlignment="1">
      <alignment horizontal="left" vertical="center"/>
    </xf>
    <xf numFmtId="1" fontId="12" fillId="0" borderId="120" xfId="0" applyNumberFormat="1" applyFont="1" applyBorder="1" applyAlignment="1">
      <alignment horizontal="center" vertical="center"/>
    </xf>
    <xf numFmtId="49" fontId="11" fillId="0" borderId="121" xfId="0" applyNumberFormat="1" applyFont="1" applyBorder="1" applyAlignment="1">
      <alignment horizontal="center" vertical="top"/>
    </xf>
    <xf numFmtId="0" fontId="11" fillId="0" borderId="121" xfId="0" applyFont="1" applyBorder="1" applyAlignment="1">
      <alignment horizontal="center" vertical="top"/>
    </xf>
    <xf numFmtId="2" fontId="21" fillId="0" borderId="121" xfId="0" applyNumberFormat="1" applyFont="1" applyBorder="1" applyAlignment="1">
      <alignment horizontal="center" vertical="top"/>
    </xf>
    <xf numFmtId="13" fontId="11" fillId="0" borderId="121" xfId="0" applyNumberFormat="1" applyFont="1" applyBorder="1" applyAlignment="1">
      <alignment horizontal="center" vertical="top"/>
    </xf>
    <xf numFmtId="0" fontId="21" fillId="0" borderId="121" xfId="0" applyFont="1" applyBorder="1" applyAlignment="1">
      <alignment horizontal="center" vertical="top"/>
    </xf>
    <xf numFmtId="167" fontId="26" fillId="0" borderId="122" xfId="5" applyFont="1" applyBorder="1" applyAlignment="1">
      <alignment horizontal="right" vertical="center" wrapText="1"/>
    </xf>
    <xf numFmtId="0" fontId="32" fillId="6" borderId="31" xfId="0" applyFont="1" applyFill="1" applyBorder="1" applyAlignment="1">
      <alignment horizontal="centerContinuous" vertical="center" wrapText="1"/>
    </xf>
    <xf numFmtId="1" fontId="32" fillId="6" borderId="31" xfId="0" applyNumberFormat="1" applyFont="1" applyFill="1" applyBorder="1" applyAlignment="1">
      <alignment horizontal="centerContinuous" vertical="center" wrapText="1"/>
    </xf>
    <xf numFmtId="0" fontId="32" fillId="6" borderId="32" xfId="0" applyFont="1" applyFill="1" applyBorder="1" applyAlignment="1">
      <alignment horizontal="centerContinuous" vertical="center" wrapText="1"/>
    </xf>
    <xf numFmtId="0" fontId="32" fillId="6" borderId="33" xfId="0" applyFont="1" applyFill="1" applyBorder="1" applyAlignment="1">
      <alignment horizontal="centerContinuous" vertical="center" wrapText="1"/>
    </xf>
    <xf numFmtId="0" fontId="19" fillId="4" borderId="34" xfId="0" applyFont="1" applyFill="1" applyBorder="1" applyAlignment="1">
      <alignment horizontal="centerContinuous" vertical="center" wrapText="1"/>
    </xf>
    <xf numFmtId="1" fontId="19" fillId="4" borderId="34" xfId="0" applyNumberFormat="1" applyFont="1" applyFill="1" applyBorder="1" applyAlignment="1">
      <alignment horizontal="centerContinuous" vertical="center" wrapText="1"/>
    </xf>
    <xf numFmtId="0" fontId="19" fillId="4" borderId="35" xfId="0" applyFont="1" applyFill="1" applyBorder="1" applyAlignment="1">
      <alignment horizontal="centerContinuous" vertical="center" wrapText="1"/>
    </xf>
    <xf numFmtId="0" fontId="19" fillId="4" borderId="36" xfId="0" applyFont="1" applyFill="1" applyBorder="1" applyAlignment="1">
      <alignment horizontal="centerContinuous" vertical="center" wrapText="1"/>
    </xf>
    <xf numFmtId="0" fontId="12" fillId="0" borderId="27" xfId="0" applyFont="1" applyBorder="1" applyAlignment="1">
      <alignment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67" fontId="26" fillId="0" borderId="37" xfId="5" applyFont="1" applyBorder="1" applyAlignment="1">
      <alignment horizontal="right" vertical="center" wrapText="1"/>
    </xf>
    <xf numFmtId="167" fontId="26" fillId="0" borderId="0" xfId="5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8" fillId="2" borderId="105" xfId="0" applyFont="1" applyFill="1" applyBorder="1" applyAlignment="1">
      <alignment vertical="center"/>
    </xf>
    <xf numFmtId="0" fontId="8" fillId="2" borderId="107" xfId="0" applyFont="1" applyFill="1" applyBorder="1" applyAlignment="1">
      <alignment vertical="center"/>
    </xf>
    <xf numFmtId="2" fontId="26" fillId="0" borderId="106" xfId="0" applyNumberFormat="1" applyFont="1" applyBorder="1" applyAlignment="1">
      <alignment horizontal="right" vertical="center"/>
    </xf>
    <xf numFmtId="2" fontId="26" fillId="0" borderId="106" xfId="0" applyNumberFormat="1" applyFont="1" applyBorder="1" applyAlignment="1">
      <alignment horizontal="right" vertical="center" wrapText="1"/>
    </xf>
    <xf numFmtId="1" fontId="12" fillId="0" borderId="121" xfId="0" applyNumberFormat="1" applyFont="1" applyBorder="1" applyAlignment="1">
      <alignment horizontal="center" vertical="center"/>
    </xf>
    <xf numFmtId="49" fontId="11" fillId="0" borderId="121" xfId="0" applyNumberFormat="1" applyFont="1" applyBorder="1" applyAlignment="1">
      <alignment vertical="center" wrapText="1"/>
    </xf>
    <xf numFmtId="49" fontId="11" fillId="0" borderId="121" xfId="0" applyNumberFormat="1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49" fontId="21" fillId="0" borderId="121" xfId="0" applyNumberFormat="1" applyFont="1" applyBorder="1" applyAlignment="1">
      <alignment horizontal="center" vertical="center"/>
    </xf>
    <xf numFmtId="13" fontId="11" fillId="0" borderId="121" xfId="0" applyNumberFormat="1" applyFont="1" applyBorder="1" applyAlignment="1">
      <alignment horizontal="center" vertical="center"/>
    </xf>
    <xf numFmtId="0" fontId="21" fillId="0" borderId="121" xfId="0" applyFont="1" applyBorder="1" applyAlignment="1">
      <alignment horizontal="center" vertical="center"/>
    </xf>
    <xf numFmtId="2" fontId="26" fillId="0" borderId="121" xfId="0" applyNumberFormat="1" applyFont="1" applyBorder="1" applyAlignment="1">
      <alignment horizontal="center" vertical="center"/>
    </xf>
    <xf numFmtId="167" fontId="26" fillId="0" borderId="122" xfId="5" applyFont="1" applyFill="1" applyBorder="1" applyAlignment="1">
      <alignment horizontal="right" vertical="center" wrapText="1"/>
    </xf>
    <xf numFmtId="49" fontId="11" fillId="0" borderId="63" xfId="0" applyNumberFormat="1" applyFont="1" applyBorder="1" applyAlignment="1">
      <alignment horizontal="center" vertical="center"/>
    </xf>
    <xf numFmtId="0" fontId="11" fillId="0" borderId="63" xfId="0" applyFont="1" applyBorder="1" applyAlignment="1">
      <alignment vertical="center"/>
    </xf>
    <xf numFmtId="167" fontId="26" fillId="0" borderId="65" xfId="5" applyFont="1" applyFill="1" applyBorder="1" applyAlignment="1">
      <alignment horizontal="right" vertical="center" wrapText="1"/>
    </xf>
    <xf numFmtId="2" fontId="12" fillId="0" borderId="86" xfId="0" applyNumberFormat="1" applyFont="1" applyBorder="1" applyAlignment="1">
      <alignment vertical="center"/>
    </xf>
    <xf numFmtId="2" fontId="12" fillId="0" borderId="86" xfId="0" applyNumberFormat="1" applyFont="1" applyBorder="1" applyAlignment="1">
      <alignment horizontal="left" vertical="center"/>
    </xf>
    <xf numFmtId="0" fontId="11" fillId="0" borderId="63" xfId="0" applyFont="1" applyBorder="1" applyAlignment="1">
      <alignment vertical="center" wrapText="1"/>
    </xf>
    <xf numFmtId="2" fontId="12" fillId="0" borderId="38" xfId="0" applyNumberFormat="1" applyFont="1" applyBorder="1" applyAlignment="1">
      <alignment horizontal="left" vertical="center"/>
    </xf>
    <xf numFmtId="1" fontId="12" fillId="0" borderId="38" xfId="0" applyNumberFormat="1" applyFont="1" applyBorder="1" applyAlignment="1">
      <alignment horizontal="left" vertical="center"/>
    </xf>
    <xf numFmtId="0" fontId="11" fillId="0" borderId="38" xfId="0" applyFont="1" applyBorder="1" applyAlignment="1">
      <alignment horizontal="center" vertical="top"/>
    </xf>
    <xf numFmtId="2" fontId="21" fillId="0" borderId="38" xfId="0" applyNumberFormat="1" applyFont="1" applyBorder="1" applyAlignment="1">
      <alignment horizontal="center" vertical="top"/>
    </xf>
    <xf numFmtId="13" fontId="11" fillId="0" borderId="38" xfId="0" applyNumberFormat="1" applyFont="1" applyBorder="1" applyAlignment="1">
      <alignment horizontal="center" vertical="top"/>
    </xf>
    <xf numFmtId="0" fontId="21" fillId="0" borderId="38" xfId="0" applyFont="1" applyBorder="1" applyAlignment="1">
      <alignment horizontal="center" vertical="top"/>
    </xf>
    <xf numFmtId="167" fontId="26" fillId="0" borderId="38" xfId="5" applyFont="1" applyFill="1" applyBorder="1" applyAlignment="1">
      <alignment horizontal="right" vertical="top" wrapText="1"/>
    </xf>
    <xf numFmtId="167" fontId="26" fillId="0" borderId="109" xfId="5" applyFont="1" applyFill="1" applyBorder="1" applyAlignment="1">
      <alignment horizontal="right" vertical="center" wrapText="1"/>
    </xf>
    <xf numFmtId="0" fontId="11" fillId="0" borderId="38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69" xfId="0" applyFont="1" applyBorder="1" applyAlignment="1">
      <alignment vertical="center" wrapText="1"/>
    </xf>
    <xf numFmtId="0" fontId="11" fillId="0" borderId="121" xfId="0" applyFont="1" applyBorder="1" applyAlignment="1">
      <alignment vertical="center" wrapText="1"/>
    </xf>
    <xf numFmtId="0" fontId="3" fillId="0" borderId="39" xfId="0" applyFont="1" applyBorder="1" applyAlignment="1">
      <alignment horizontal="center" vertical="center"/>
    </xf>
    <xf numFmtId="1" fontId="3" fillId="0" borderId="40" xfId="0" applyNumberFormat="1" applyFont="1" applyBorder="1" applyAlignment="1">
      <alignment horizontal="center" vertical="center"/>
    </xf>
    <xf numFmtId="171" fontId="0" fillId="0" borderId="41" xfId="8" applyNumberFormat="1" applyFont="1" applyBorder="1"/>
    <xf numFmtId="171" fontId="3" fillId="0" borderId="23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71" fontId="3" fillId="0" borderId="22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4" fontId="26" fillId="0" borderId="64" xfId="5" applyNumberFormat="1" applyFont="1" applyFill="1" applyBorder="1" applyAlignment="1">
      <alignment horizontal="right" vertical="center" wrapText="1"/>
    </xf>
    <xf numFmtId="4" fontId="26" fillId="0" borderId="99" xfId="5" applyNumberFormat="1" applyFont="1" applyFill="1" applyBorder="1" applyAlignment="1">
      <alignment horizontal="right" vertical="center" wrapText="1"/>
    </xf>
    <xf numFmtId="4" fontId="26" fillId="0" borderId="100" xfId="5" applyNumberFormat="1" applyFont="1" applyFill="1" applyBorder="1" applyAlignment="1">
      <alignment horizontal="right" vertical="center" wrapText="1"/>
    </xf>
    <xf numFmtId="4" fontId="9" fillId="2" borderId="64" xfId="5" applyNumberFormat="1" applyFont="1" applyFill="1" applyBorder="1" applyAlignment="1">
      <alignment horizontal="center" vertical="center"/>
    </xf>
    <xf numFmtId="4" fontId="26" fillId="0" borderId="64" xfId="5" applyNumberFormat="1" applyFont="1" applyBorder="1" applyAlignment="1">
      <alignment horizontal="right" vertical="center" wrapText="1"/>
    </xf>
    <xf numFmtId="4" fontId="26" fillId="0" borderId="64" xfId="0" applyNumberFormat="1" applyFont="1" applyBorder="1" applyAlignment="1">
      <alignment horizontal="right" vertical="center" wrapText="1"/>
    </xf>
    <xf numFmtId="4" fontId="12" fillId="5" borderId="82" xfId="5" applyNumberFormat="1" applyFont="1" applyFill="1" applyBorder="1" applyAlignment="1">
      <alignment vertical="center"/>
    </xf>
    <xf numFmtId="0" fontId="11" fillId="0" borderId="68" xfId="0" applyFont="1" applyBorder="1" applyAlignment="1">
      <alignment horizontal="left" vertical="center"/>
    </xf>
    <xf numFmtId="49" fontId="11" fillId="0" borderId="68" xfId="0" applyNumberFormat="1" applyFont="1" applyBorder="1" applyAlignment="1">
      <alignment horizontal="center" vertical="center"/>
    </xf>
    <xf numFmtId="167" fontId="26" fillId="0" borderId="75" xfId="5" applyFont="1" applyFill="1" applyBorder="1" applyAlignment="1">
      <alignment horizontal="right" vertical="center" wrapText="1"/>
    </xf>
    <xf numFmtId="2" fontId="8" fillId="2" borderId="90" xfId="0" applyNumberFormat="1" applyFont="1" applyFill="1" applyBorder="1" applyAlignment="1">
      <alignment vertical="center"/>
    </xf>
    <xf numFmtId="1" fontId="8" fillId="2" borderId="98" xfId="0" applyNumberFormat="1" applyFont="1" applyFill="1" applyBorder="1" applyAlignment="1">
      <alignment vertical="center"/>
    </xf>
    <xf numFmtId="0" fontId="9" fillId="2" borderId="70" xfId="0" applyFont="1" applyFill="1" applyBorder="1" applyAlignment="1">
      <alignment horizontal="left" vertical="center"/>
    </xf>
    <xf numFmtId="0" fontId="9" fillId="2" borderId="70" xfId="0" applyFont="1" applyFill="1" applyBorder="1" applyAlignment="1">
      <alignment horizontal="center" vertical="center"/>
    </xf>
    <xf numFmtId="167" fontId="9" fillId="2" borderId="100" xfId="5" applyFont="1" applyFill="1" applyBorder="1" applyAlignment="1">
      <alignment horizontal="center" vertical="center"/>
    </xf>
    <xf numFmtId="0" fontId="30" fillId="0" borderId="9" xfId="13" applyFont="1" applyBorder="1" applyAlignment="1">
      <alignment horizontal="left" indent="1"/>
    </xf>
    <xf numFmtId="0" fontId="30" fillId="0" borderId="0" xfId="13" applyFont="1" applyAlignment="1">
      <alignment horizontal="left"/>
    </xf>
    <xf numFmtId="0" fontId="29" fillId="0" borderId="0" xfId="13" applyFont="1" applyAlignment="1">
      <alignment horizontal="left"/>
    </xf>
    <xf numFmtId="0" fontId="29" fillId="0" borderId="9" xfId="13" applyFont="1" applyBorder="1" applyAlignment="1">
      <alignment horizontal="left" indent="1"/>
    </xf>
    <xf numFmtId="16" fontId="11" fillId="0" borderId="59" xfId="0" applyNumberFormat="1" applyFont="1" applyBorder="1" applyAlignment="1">
      <alignment horizontal="center" vertical="center"/>
    </xf>
    <xf numFmtId="16" fontId="11" fillId="0" borderId="66" xfId="0" applyNumberFormat="1" applyFont="1" applyBorder="1" applyAlignment="1">
      <alignment horizontal="center" vertical="center"/>
    </xf>
    <xf numFmtId="0" fontId="35" fillId="7" borderId="19" xfId="0" applyFont="1" applyFill="1" applyBorder="1" applyAlignment="1">
      <alignment horizontal="center" vertical="center"/>
    </xf>
    <xf numFmtId="0" fontId="34" fillId="7" borderId="19" xfId="0" applyFont="1" applyFill="1" applyBorder="1" applyAlignment="1">
      <alignment horizontal="center" vertical="center"/>
    </xf>
    <xf numFmtId="1" fontId="28" fillId="0" borderId="13" xfId="0" applyNumberFormat="1" applyFont="1" applyBorder="1" applyAlignment="1">
      <alignment horizontal="center" vertical="center"/>
    </xf>
    <xf numFmtId="167" fontId="12" fillId="0" borderId="43" xfId="5" applyFont="1" applyBorder="1" applyAlignment="1">
      <alignment horizontal="center" vertical="center" wrapText="1"/>
    </xf>
    <xf numFmtId="171" fontId="0" fillId="0" borderId="44" xfId="8" applyNumberFormat="1" applyFont="1" applyBorder="1"/>
    <xf numFmtId="1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 vertical="center"/>
    </xf>
    <xf numFmtId="1" fontId="39" fillId="0" borderId="44" xfId="0" applyNumberFormat="1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17" fontId="11" fillId="0" borderId="58" xfId="0" applyNumberFormat="1" applyFont="1" applyBorder="1" applyAlignment="1">
      <alignment horizontal="center" vertical="center"/>
    </xf>
    <xf numFmtId="1" fontId="12" fillId="0" borderId="93" xfId="0" applyNumberFormat="1" applyFont="1" applyBorder="1" applyAlignment="1">
      <alignment horizontal="center" vertical="center"/>
    </xf>
    <xf numFmtId="0" fontId="11" fillId="0" borderId="129" xfId="0" applyFont="1" applyBorder="1" applyAlignment="1">
      <alignment horizontal="left" vertical="center"/>
    </xf>
    <xf numFmtId="49" fontId="11" fillId="0" borderId="129" xfId="0" applyNumberFormat="1" applyFont="1" applyBorder="1" applyAlignment="1">
      <alignment horizontal="center" vertical="center"/>
    </xf>
    <xf numFmtId="0" fontId="11" fillId="0" borderId="129" xfId="0" applyFont="1" applyBorder="1" applyAlignment="1">
      <alignment horizontal="center" vertical="center"/>
    </xf>
    <xf numFmtId="0" fontId="21" fillId="0" borderId="129" xfId="0" applyFont="1" applyBorder="1" applyAlignment="1">
      <alignment horizontal="center" vertical="center"/>
    </xf>
    <xf numFmtId="13" fontId="11" fillId="0" borderId="129" xfId="0" applyNumberFormat="1" applyFont="1" applyBorder="1" applyAlignment="1">
      <alignment horizontal="center" vertical="center"/>
    </xf>
    <xf numFmtId="2" fontId="21" fillId="0" borderId="129" xfId="0" applyNumberFormat="1" applyFont="1" applyBorder="1" applyAlignment="1">
      <alignment horizontal="center" vertical="center"/>
    </xf>
    <xf numFmtId="167" fontId="26" fillId="0" borderId="130" xfId="5" applyFont="1" applyBorder="1" applyAlignment="1">
      <alignment horizontal="right" vertical="center" wrapText="1"/>
    </xf>
    <xf numFmtId="0" fontId="34" fillId="7" borderId="39" xfId="0" applyFont="1" applyFill="1" applyBorder="1" applyAlignment="1">
      <alignment horizontal="center" vertical="center"/>
    </xf>
    <xf numFmtId="0" fontId="34" fillId="7" borderId="18" xfId="0" applyFont="1" applyFill="1" applyBorder="1" applyAlignment="1">
      <alignment horizontal="center" vertical="center"/>
    </xf>
    <xf numFmtId="1" fontId="3" fillId="0" borderId="131" xfId="0" applyNumberFormat="1" applyFont="1" applyBorder="1" applyAlignment="1">
      <alignment horizontal="center" vertical="center"/>
    </xf>
    <xf numFmtId="171" fontId="0" fillId="0" borderId="132" xfId="8" applyNumberFormat="1" applyFont="1" applyBorder="1"/>
    <xf numFmtId="171" fontId="0" fillId="0" borderId="133" xfId="8" applyNumberFormat="1" applyFont="1" applyBorder="1"/>
    <xf numFmtId="1" fontId="3" fillId="0" borderId="30" xfId="0" applyNumberFormat="1" applyFont="1" applyBorder="1" applyAlignment="1">
      <alignment horizontal="center" vertical="center"/>
    </xf>
    <xf numFmtId="49" fontId="11" fillId="0" borderId="70" xfId="0" applyNumberFormat="1" applyFont="1" applyBorder="1" applyAlignment="1">
      <alignment vertical="center" wrapText="1"/>
    </xf>
    <xf numFmtId="0" fontId="11" fillId="0" borderId="68" xfId="0" applyFont="1" applyBorder="1" applyAlignment="1">
      <alignment horizontal="left" vertical="center" wrapText="1"/>
    </xf>
    <xf numFmtId="1" fontId="1" fillId="0" borderId="12" xfId="0" applyNumberFormat="1" applyFont="1" applyBorder="1" applyAlignment="1">
      <alignment horizontal="center" vertical="center"/>
    </xf>
    <xf numFmtId="1" fontId="1" fillId="0" borderId="2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0" fillId="0" borderId="2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0" fillId="0" borderId="13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71" fontId="0" fillId="0" borderId="30" xfId="8" applyNumberFormat="1" applyFont="1" applyBorder="1"/>
    <xf numFmtId="1" fontId="39" fillId="0" borderId="12" xfId="0" applyNumberFormat="1" applyFont="1" applyBorder="1" applyAlignment="1">
      <alignment horizontal="center" vertical="center"/>
    </xf>
    <xf numFmtId="1" fontId="39" fillId="0" borderId="13" xfId="0" applyNumberFormat="1" applyFont="1" applyBorder="1" applyAlignment="1">
      <alignment horizontal="center" vertical="center"/>
    </xf>
    <xf numFmtId="1" fontId="28" fillId="0" borderId="40" xfId="0" applyNumberFormat="1" applyFont="1" applyBorder="1" applyAlignment="1">
      <alignment horizontal="center" vertical="center"/>
    </xf>
    <xf numFmtId="172" fontId="3" fillId="0" borderId="0" xfId="0" applyNumberFormat="1" applyFont="1" applyAlignment="1">
      <alignment horizontal="left" vertical="center"/>
    </xf>
    <xf numFmtId="0" fontId="21" fillId="0" borderId="58" xfId="0" applyFont="1" applyBorder="1" applyAlignment="1">
      <alignment vertical="center" wrapText="1"/>
    </xf>
    <xf numFmtId="0" fontId="42" fillId="0" borderId="90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2" fontId="42" fillId="0" borderId="62" xfId="0" applyNumberFormat="1" applyFont="1" applyBorder="1" applyAlignment="1">
      <alignment horizontal="left" vertical="center"/>
    </xf>
    <xf numFmtId="0" fontId="42" fillId="0" borderId="128" xfId="0" applyFont="1" applyBorder="1" applyAlignment="1">
      <alignment horizontal="left" vertical="center"/>
    </xf>
    <xf numFmtId="0" fontId="42" fillId="0" borderId="89" xfId="0" applyFont="1" applyBorder="1" applyAlignment="1">
      <alignment horizontal="left" vertical="center"/>
    </xf>
    <xf numFmtId="0" fontId="42" fillId="0" borderId="123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42" xfId="0" applyFont="1" applyBorder="1" applyAlignment="1">
      <alignment horizontal="left" vertical="center"/>
    </xf>
    <xf numFmtId="0" fontId="34" fillId="10" borderId="105" xfId="0" applyFont="1" applyFill="1" applyBorder="1" applyAlignment="1">
      <alignment horizontal="left" vertical="center"/>
    </xf>
    <xf numFmtId="0" fontId="34" fillId="10" borderId="62" xfId="0" applyFont="1" applyFill="1" applyBorder="1" applyAlignment="1">
      <alignment horizontal="left" vertical="center"/>
    </xf>
    <xf numFmtId="0" fontId="34" fillId="10" borderId="89" xfId="0" applyFont="1" applyFill="1" applyBorder="1" applyAlignment="1">
      <alignment horizontal="left" vertical="center"/>
    </xf>
    <xf numFmtId="49" fontId="21" fillId="0" borderId="58" xfId="0" applyNumberFormat="1" applyFont="1" applyBorder="1" applyAlignment="1">
      <alignment vertical="center" wrapText="1"/>
    </xf>
    <xf numFmtId="0" fontId="34" fillId="10" borderId="94" xfId="0" applyFont="1" applyFill="1" applyBorder="1" applyAlignment="1">
      <alignment horizontal="left" vertical="center"/>
    </xf>
    <xf numFmtId="2" fontId="34" fillId="7" borderId="62" xfId="0" applyNumberFormat="1" applyFont="1" applyFill="1" applyBorder="1" applyAlignment="1">
      <alignment horizontal="left" vertical="center"/>
    </xf>
    <xf numFmtId="8" fontId="3" fillId="0" borderId="0" xfId="0" applyNumberFormat="1" applyFont="1" applyAlignment="1">
      <alignment horizontal="left" vertical="center"/>
    </xf>
    <xf numFmtId="1" fontId="12" fillId="0" borderId="124" xfId="0" applyNumberFormat="1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2" fontId="34" fillId="10" borderId="62" xfId="0" applyNumberFormat="1" applyFont="1" applyFill="1" applyBorder="1" applyAlignment="1">
      <alignment horizontal="left" vertical="center"/>
    </xf>
    <xf numFmtId="0" fontId="34" fillId="10" borderId="9" xfId="0" applyFont="1" applyFill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1" fontId="12" fillId="0" borderId="135" xfId="0" applyNumberFormat="1" applyFont="1" applyBorder="1" applyAlignment="1">
      <alignment horizontal="center" vertical="center"/>
    </xf>
    <xf numFmtId="0" fontId="11" fillId="0" borderId="136" xfId="0" applyFont="1" applyBorder="1" applyAlignment="1">
      <alignment horizontal="left" vertical="center"/>
    </xf>
    <xf numFmtId="49" fontId="11" fillId="0" borderId="136" xfId="0" applyNumberFormat="1" applyFont="1" applyBorder="1" applyAlignment="1">
      <alignment horizontal="center" vertical="center"/>
    </xf>
    <xf numFmtId="0" fontId="11" fillId="0" borderId="136" xfId="0" applyFont="1" applyBorder="1" applyAlignment="1">
      <alignment horizontal="center" vertical="center"/>
    </xf>
    <xf numFmtId="0" fontId="21" fillId="0" borderId="136" xfId="0" applyFont="1" applyBorder="1" applyAlignment="1">
      <alignment horizontal="center" vertical="center"/>
    </xf>
    <xf numFmtId="167" fontId="26" fillId="0" borderId="81" xfId="5" applyFont="1" applyFill="1" applyBorder="1" applyAlignment="1">
      <alignment horizontal="right" vertical="center" wrapText="1"/>
    </xf>
    <xf numFmtId="0" fontId="11" fillId="0" borderId="77" xfId="0" applyFont="1" applyBorder="1" applyAlignment="1">
      <alignment horizontal="left" vertical="center"/>
    </xf>
    <xf numFmtId="49" fontId="11" fillId="0" borderId="77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34" fillId="10" borderId="90" xfId="0" applyFont="1" applyFill="1" applyBorder="1" applyAlignment="1">
      <alignment horizontal="left" vertical="center"/>
    </xf>
    <xf numFmtId="2" fontId="34" fillId="10" borderId="89" xfId="0" applyNumberFormat="1" applyFont="1" applyFill="1" applyBorder="1" applyAlignment="1">
      <alignment horizontal="left" vertical="center"/>
    </xf>
    <xf numFmtId="0" fontId="34" fillId="10" borderId="107" xfId="0" applyFont="1" applyFill="1" applyBorder="1" applyAlignment="1">
      <alignment horizontal="left" vertical="center"/>
    </xf>
    <xf numFmtId="0" fontId="34" fillId="10" borderId="19" xfId="0" applyFont="1" applyFill="1" applyBorder="1" applyAlignment="1">
      <alignment horizontal="center" vertical="center"/>
    </xf>
    <xf numFmtId="0" fontId="29" fillId="0" borderId="9" xfId="13" applyFont="1" applyBorder="1" applyAlignment="1">
      <alignment horizontal="left" indent="1"/>
    </xf>
    <xf numFmtId="0" fontId="29" fillId="0" borderId="0" xfId="13" applyFont="1" applyAlignment="1">
      <alignment horizontal="left" indent="1"/>
    </xf>
    <xf numFmtId="0" fontId="17" fillId="3" borderId="0" xfId="13" applyFont="1" applyFill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6" fillId="8" borderId="45" xfId="0" applyFont="1" applyFill="1" applyBorder="1" applyAlignment="1">
      <alignment horizontal="center" vertical="center"/>
    </xf>
    <xf numFmtId="0" fontId="16" fillId="8" borderId="46" xfId="0" applyFont="1" applyFill="1" applyBorder="1" applyAlignment="1">
      <alignment horizontal="center" vertical="center"/>
    </xf>
    <xf numFmtId="0" fontId="16" fillId="8" borderId="4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7" fontId="12" fillId="0" borderId="8" xfId="5" applyFont="1" applyBorder="1" applyAlignment="1">
      <alignment horizontal="center" vertical="center" wrapText="1"/>
    </xf>
    <xf numFmtId="167" fontId="12" fillId="0" borderId="37" xfId="5" applyFont="1" applyBorder="1" applyAlignment="1">
      <alignment horizontal="center" vertical="center" wrapText="1"/>
    </xf>
    <xf numFmtId="167" fontId="26" fillId="0" borderId="54" xfId="5" applyFont="1" applyBorder="1" applyAlignment="1">
      <alignment horizontal="right" vertical="center" wrapText="1"/>
    </xf>
    <xf numFmtId="167" fontId="26" fillId="0" borderId="55" xfId="5" applyFont="1" applyBorder="1" applyAlignment="1">
      <alignment horizontal="right" vertical="center" wrapText="1"/>
    </xf>
    <xf numFmtId="167" fontId="26" fillId="0" borderId="53" xfId="5" applyFont="1" applyBorder="1" applyAlignment="1">
      <alignment horizontal="right" vertical="center" wrapText="1"/>
    </xf>
    <xf numFmtId="167" fontId="26" fillId="0" borderId="56" xfId="5" applyFont="1" applyBorder="1" applyAlignment="1">
      <alignment horizontal="right" vertical="center" wrapText="1"/>
    </xf>
    <xf numFmtId="0" fontId="36" fillId="9" borderId="0" xfId="0" applyFont="1" applyFill="1" applyAlignment="1">
      <alignment horizontal="center" vertical="center" wrapText="1"/>
    </xf>
    <xf numFmtId="0" fontId="37" fillId="9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4" fontId="26" fillId="0" borderId="99" xfId="5" applyNumberFormat="1" applyFont="1" applyFill="1" applyBorder="1" applyAlignment="1">
      <alignment horizontal="right" vertical="center" wrapText="1"/>
    </xf>
    <xf numFmtId="4" fontId="26" fillId="0" borderId="100" xfId="5" applyNumberFormat="1" applyFont="1" applyFill="1" applyBorder="1" applyAlignment="1">
      <alignment horizontal="right" vertical="center" wrapText="1"/>
    </xf>
    <xf numFmtId="4" fontId="26" fillId="0" borderId="99" xfId="5" applyNumberFormat="1" applyFont="1" applyBorder="1" applyAlignment="1">
      <alignment horizontal="right" vertical="center" wrapText="1"/>
    </xf>
    <xf numFmtId="4" fontId="26" fillId="0" borderId="100" xfId="5" applyNumberFormat="1" applyFont="1" applyBorder="1" applyAlignment="1">
      <alignment horizontal="right" vertical="center" wrapText="1"/>
    </xf>
    <xf numFmtId="0" fontId="21" fillId="0" borderId="59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1" fontId="11" fillId="0" borderId="59" xfId="0" applyNumberFormat="1" applyFont="1" applyBorder="1" applyAlignment="1">
      <alignment horizontal="center" vertical="center"/>
    </xf>
    <xf numFmtId="1" fontId="11" fillId="0" borderId="73" xfId="0" applyNumberFormat="1" applyFont="1" applyBorder="1" applyAlignment="1">
      <alignment horizontal="center" vertical="center"/>
    </xf>
    <xf numFmtId="1" fontId="11" fillId="0" borderId="70" xfId="0" applyNumberFormat="1" applyFont="1" applyBorder="1" applyAlignment="1">
      <alignment horizontal="center" vertical="center"/>
    </xf>
    <xf numFmtId="0" fontId="38" fillId="0" borderId="74" xfId="0" applyFont="1" applyBorder="1" applyAlignment="1">
      <alignment horizontal="center" vertical="center" wrapText="1"/>
    </xf>
    <xf numFmtId="0" fontId="38" fillId="0" borderId="84" xfId="0" applyFont="1" applyBorder="1" applyAlignment="1">
      <alignment horizontal="center" vertical="center" wrapText="1"/>
    </xf>
    <xf numFmtId="0" fontId="21" fillId="0" borderId="74" xfId="0" applyFont="1" applyBorder="1" applyAlignment="1">
      <alignment horizontal="center" vertical="center"/>
    </xf>
    <xf numFmtId="0" fontId="21" fillId="0" borderId="84" xfId="0" applyFont="1" applyBorder="1" applyAlignment="1">
      <alignment horizontal="center" vertical="center"/>
    </xf>
    <xf numFmtId="4" fontId="26" fillId="0" borderId="99" xfId="0" applyNumberFormat="1" applyFont="1" applyBorder="1" applyAlignment="1">
      <alignment horizontal="right" vertical="center" wrapText="1"/>
    </xf>
    <xf numFmtId="4" fontId="26" fillId="0" borderId="100" xfId="0" applyNumberFormat="1" applyFont="1" applyBorder="1" applyAlignment="1">
      <alignment horizontal="right" vertical="center" wrapText="1"/>
    </xf>
    <xf numFmtId="167" fontId="26" fillId="0" borderId="99" xfId="5" applyFont="1" applyBorder="1" applyAlignment="1">
      <alignment horizontal="right" vertical="center" wrapText="1"/>
    </xf>
    <xf numFmtId="167" fontId="26" fillId="0" borderId="100" xfId="5" applyFont="1" applyBorder="1" applyAlignment="1">
      <alignment horizontal="right" vertical="center" wrapText="1"/>
    </xf>
    <xf numFmtId="167" fontId="26" fillId="0" borderId="125" xfId="5" applyFont="1" applyBorder="1" applyAlignment="1">
      <alignment horizontal="right" vertical="center" wrapText="1"/>
    </xf>
    <xf numFmtId="167" fontId="26" fillId="0" borderId="99" xfId="5" applyFont="1" applyFill="1" applyBorder="1" applyAlignment="1">
      <alignment horizontal="right" vertical="center" wrapText="1"/>
    </xf>
    <xf numFmtId="167" fontId="26" fillId="0" borderId="100" xfId="5" applyFont="1" applyFill="1" applyBorder="1" applyAlignment="1">
      <alignment horizontal="right" vertical="center" wrapText="1"/>
    </xf>
    <xf numFmtId="4" fontId="26" fillId="0" borderId="99" xfId="0" applyNumberFormat="1" applyFont="1" applyBorder="1" applyAlignment="1">
      <alignment horizontal="right" vertical="center"/>
    </xf>
    <xf numFmtId="4" fontId="26" fillId="0" borderId="125" xfId="0" applyNumberFormat="1" applyFont="1" applyBorder="1" applyAlignment="1">
      <alignment horizontal="right" vertical="center"/>
    </xf>
    <xf numFmtId="4" fontId="26" fillId="0" borderId="100" xfId="0" applyNumberFormat="1" applyFont="1" applyBorder="1" applyAlignment="1">
      <alignment horizontal="right" vertical="center"/>
    </xf>
    <xf numFmtId="4" fontId="26" fillId="0" borderId="125" xfId="5" applyNumberFormat="1" applyFont="1" applyBorder="1" applyAlignment="1">
      <alignment horizontal="right" vertical="center" wrapText="1"/>
    </xf>
    <xf numFmtId="167" fontId="26" fillId="0" borderId="99" xfId="5" applyFont="1" applyBorder="1" applyAlignment="1">
      <alignment horizontal="center" vertical="center" wrapText="1"/>
    </xf>
    <xf numFmtId="167" fontId="26" fillId="0" borderId="100" xfId="5" applyFont="1" applyBorder="1" applyAlignment="1">
      <alignment horizontal="center" vertical="center" wrapText="1"/>
    </xf>
    <xf numFmtId="167" fontId="26" fillId="0" borderId="125" xfId="5" applyFont="1" applyFill="1" applyBorder="1" applyAlignment="1">
      <alignment horizontal="right" vertical="center" wrapText="1"/>
    </xf>
    <xf numFmtId="2" fontId="26" fillId="0" borderId="99" xfId="0" applyNumberFormat="1" applyFont="1" applyBorder="1" applyAlignment="1">
      <alignment horizontal="right" vertical="center" wrapText="1"/>
    </xf>
    <xf numFmtId="2" fontId="26" fillId="0" borderId="100" xfId="0" applyNumberFormat="1" applyFont="1" applyBorder="1" applyAlignment="1">
      <alignment horizontal="right" vertical="center" wrapText="1"/>
    </xf>
    <xf numFmtId="2" fontId="26" fillId="0" borderId="125" xfId="0" applyNumberFormat="1" applyFont="1" applyBorder="1" applyAlignment="1">
      <alignment horizontal="right" vertical="center" wrapText="1"/>
    </xf>
    <xf numFmtId="167" fontId="26" fillId="0" borderId="126" xfId="5" applyFont="1" applyBorder="1" applyAlignment="1">
      <alignment horizontal="right" vertical="center" wrapText="1"/>
    </xf>
    <xf numFmtId="167" fontId="26" fillId="0" borderId="127" xfId="5" applyFont="1" applyBorder="1" applyAlignment="1">
      <alignment horizontal="right" vertical="center" wrapText="1"/>
    </xf>
    <xf numFmtId="167" fontId="26" fillId="0" borderId="125" xfId="5" applyFont="1" applyBorder="1" applyAlignment="1">
      <alignment horizontal="center" vertical="center" wrapText="1"/>
    </xf>
    <xf numFmtId="0" fontId="12" fillId="0" borderId="62" xfId="0" applyFont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11" fillId="0" borderId="58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/>
    </xf>
    <xf numFmtId="2" fontId="26" fillId="0" borderId="59" xfId="0" applyNumberFormat="1" applyFont="1" applyBorder="1" applyAlignment="1">
      <alignment horizontal="center" vertical="center"/>
    </xf>
    <xf numFmtId="2" fontId="26" fillId="0" borderId="73" xfId="0" applyNumberFormat="1" applyFont="1" applyBorder="1" applyAlignment="1">
      <alignment horizontal="center" vertical="center"/>
    </xf>
    <xf numFmtId="2" fontId="26" fillId="0" borderId="70" xfId="0" applyNumberFormat="1" applyFont="1" applyBorder="1" applyAlignment="1">
      <alignment horizontal="center" vertical="center"/>
    </xf>
    <xf numFmtId="13" fontId="15" fillId="0" borderId="58" xfId="0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 wrapText="1"/>
    </xf>
    <xf numFmtId="0" fontId="12" fillId="0" borderId="89" xfId="0" applyFont="1" applyBorder="1" applyAlignment="1">
      <alignment horizontal="left" vertical="center"/>
    </xf>
    <xf numFmtId="0" fontId="12" fillId="0" borderId="90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0" fontId="11" fillId="0" borderId="70" xfId="0" applyFont="1" applyBorder="1" applyAlignment="1">
      <alignment horizontal="center" vertical="center"/>
    </xf>
    <xf numFmtId="13" fontId="11" fillId="0" borderId="59" xfId="0" applyNumberFormat="1" applyFont="1" applyBorder="1" applyAlignment="1">
      <alignment horizontal="center" vertical="center"/>
    </xf>
    <xf numFmtId="13" fontId="11" fillId="0" borderId="70" xfId="0" applyNumberFormat="1" applyFont="1" applyBorder="1" applyAlignment="1">
      <alignment horizontal="center" vertical="center"/>
    </xf>
    <xf numFmtId="2" fontId="21" fillId="0" borderId="59" xfId="0" applyNumberFormat="1" applyFont="1" applyBorder="1" applyAlignment="1">
      <alignment horizontal="center" vertical="center"/>
    </xf>
    <xf numFmtId="2" fontId="21" fillId="0" borderId="73" xfId="0" applyNumberFormat="1" applyFont="1" applyBorder="1" applyAlignment="1">
      <alignment horizontal="center" vertical="center"/>
    </xf>
    <xf numFmtId="2" fontId="21" fillId="0" borderId="70" xfId="0" applyNumberFormat="1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0" fontId="11" fillId="0" borderId="84" xfId="0" applyFont="1" applyBorder="1" applyAlignment="1">
      <alignment horizontal="center" vertical="center"/>
    </xf>
    <xf numFmtId="12" fontId="11" fillId="0" borderId="58" xfId="0" applyNumberFormat="1" applyFont="1" applyBorder="1" applyAlignment="1">
      <alignment horizontal="center" vertical="center"/>
    </xf>
    <xf numFmtId="13" fontId="11" fillId="0" borderId="58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1" fontId="12" fillId="0" borderId="96" xfId="0" applyNumberFormat="1" applyFont="1" applyBorder="1" applyAlignment="1">
      <alignment horizontal="center" vertical="center"/>
    </xf>
    <xf numFmtId="1" fontId="12" fillId="0" borderId="98" xfId="0" applyNumberFormat="1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1" fontId="12" fillId="0" borderId="85" xfId="0" applyNumberFormat="1" applyFont="1" applyBorder="1" applyAlignment="1">
      <alignment horizontal="center" vertical="center"/>
    </xf>
    <xf numFmtId="1" fontId="0" fillId="0" borderId="85" xfId="0" applyNumberFormat="1" applyBorder="1" applyAlignment="1">
      <alignment horizontal="center" vertical="center"/>
    </xf>
    <xf numFmtId="2" fontId="12" fillId="0" borderId="89" xfId="0" applyNumberFormat="1" applyFont="1" applyBorder="1" applyAlignment="1">
      <alignment horizontal="left" vertical="center"/>
    </xf>
    <xf numFmtId="2" fontId="12" fillId="0" borderId="9" xfId="0" applyNumberFormat="1" applyFont="1" applyBorder="1" applyAlignment="1">
      <alignment horizontal="left" vertical="center"/>
    </xf>
    <xf numFmtId="2" fontId="12" fillId="0" borderId="90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0" xfId="0" applyBorder="1" applyAlignment="1">
      <alignment horizontal="left" vertical="center"/>
    </xf>
    <xf numFmtId="1" fontId="0" fillId="0" borderId="124" xfId="0" applyNumberFormat="1" applyBorder="1" applyAlignment="1">
      <alignment horizontal="center" vertical="center"/>
    </xf>
    <xf numFmtId="1" fontId="0" fillId="0" borderId="98" xfId="0" applyNumberFormat="1" applyBorder="1" applyAlignment="1">
      <alignment horizontal="center" vertical="center"/>
    </xf>
    <xf numFmtId="2" fontId="21" fillId="0" borderId="58" xfId="0" applyNumberFormat="1" applyFont="1" applyBorder="1" applyAlignment="1">
      <alignment horizontal="center" vertical="center"/>
    </xf>
    <xf numFmtId="2" fontId="12" fillId="0" borderId="62" xfId="0" applyNumberFormat="1" applyFont="1" applyBorder="1" applyAlignment="1">
      <alignment horizontal="left" vertical="center"/>
    </xf>
    <xf numFmtId="1" fontId="12" fillId="0" borderId="124" xfId="0" applyNumberFormat="1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top"/>
    </xf>
    <xf numFmtId="0" fontId="11" fillId="0" borderId="73" xfId="0" applyFont="1" applyBorder="1" applyAlignment="1">
      <alignment horizontal="center" vertical="center"/>
    </xf>
    <xf numFmtId="1" fontId="12" fillId="0" borderId="59" xfId="0" applyNumberFormat="1" applyFont="1" applyBorder="1" applyAlignment="1">
      <alignment horizontal="center" vertical="center"/>
    </xf>
    <xf numFmtId="1" fontId="12" fillId="0" borderId="73" xfId="0" applyNumberFormat="1" applyFont="1" applyBorder="1" applyAlignment="1">
      <alignment horizontal="center" vertical="center"/>
    </xf>
    <xf numFmtId="1" fontId="12" fillId="0" borderId="70" xfId="0" applyNumberFormat="1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top"/>
    </xf>
    <xf numFmtId="0" fontId="21" fillId="0" borderId="70" xfId="0" applyFont="1" applyBorder="1" applyAlignment="1">
      <alignment horizontal="center" vertical="top"/>
    </xf>
    <xf numFmtId="2" fontId="23" fillId="0" borderId="74" xfId="0" applyNumberFormat="1" applyFont="1" applyBorder="1" applyAlignment="1">
      <alignment horizontal="center" vertical="center"/>
    </xf>
    <xf numFmtId="2" fontId="23" fillId="0" borderId="84" xfId="0" applyNumberFormat="1" applyFont="1" applyBorder="1" applyAlignment="1">
      <alignment horizontal="center" vertical="center"/>
    </xf>
    <xf numFmtId="13" fontId="11" fillId="0" borderId="73" xfId="0" applyNumberFormat="1" applyFont="1" applyBorder="1" applyAlignment="1">
      <alignment horizontal="center" vertical="center"/>
    </xf>
    <xf numFmtId="1" fontId="21" fillId="0" borderId="59" xfId="0" applyNumberFormat="1" applyFont="1" applyBorder="1" applyAlignment="1">
      <alignment horizontal="center" vertical="center"/>
    </xf>
    <xf numFmtId="1" fontId="21" fillId="0" borderId="70" xfId="0" applyNumberFormat="1" applyFont="1" applyBorder="1" applyAlignment="1">
      <alignment horizontal="center" vertical="center"/>
    </xf>
    <xf numFmtId="49" fontId="21" fillId="0" borderId="59" xfId="0" applyNumberFormat="1" applyFont="1" applyBorder="1" applyAlignment="1">
      <alignment horizontal="center" vertical="center"/>
    </xf>
    <xf numFmtId="49" fontId="21" fillId="0" borderId="70" xfId="0" applyNumberFormat="1" applyFont="1" applyBorder="1" applyAlignment="1">
      <alignment horizontal="center" vertical="center"/>
    </xf>
    <xf numFmtId="1" fontId="26" fillId="0" borderId="59" xfId="0" applyNumberFormat="1" applyFont="1" applyBorder="1" applyAlignment="1">
      <alignment horizontal="center" vertical="center"/>
    </xf>
    <xf numFmtId="1" fontId="26" fillId="0" borderId="70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2" fontId="11" fillId="0" borderId="59" xfId="0" applyNumberFormat="1" applyFont="1" applyBorder="1" applyAlignment="1">
      <alignment horizontal="center" vertical="center"/>
    </xf>
    <xf numFmtId="12" fontId="11" fillId="0" borderId="70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left" vertical="center"/>
    </xf>
    <xf numFmtId="1" fontId="12" fillId="0" borderId="1" xfId="0" applyNumberFormat="1" applyFont="1" applyBorder="1" applyAlignment="1">
      <alignment horizontal="center" vertical="center" wrapText="1"/>
    </xf>
    <xf numFmtId="1" fontId="12" fillId="0" borderId="6" xfId="0" applyNumberFormat="1" applyFont="1" applyBorder="1" applyAlignment="1">
      <alignment horizontal="center" vertical="center" wrapText="1"/>
    </xf>
    <xf numFmtId="1" fontId="11" fillId="0" borderId="48" xfId="0" applyNumberFormat="1" applyFont="1" applyBorder="1" applyAlignment="1">
      <alignment horizontal="center" vertical="center" wrapText="1"/>
    </xf>
    <xf numFmtId="1" fontId="11" fillId="0" borderId="49" xfId="0" applyNumberFormat="1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1" fontId="12" fillId="0" borderId="7" xfId="0" applyNumberFormat="1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center" vertical="center"/>
    </xf>
    <xf numFmtId="1" fontId="3" fillId="0" borderId="124" xfId="0" applyNumberFormat="1" applyFont="1" applyBorder="1" applyAlignment="1">
      <alignment horizontal="center" vertical="center"/>
    </xf>
    <xf numFmtId="1" fontId="3" fillId="0" borderId="98" xfId="0" applyNumberFormat="1" applyFont="1" applyBorder="1" applyAlignment="1">
      <alignment horizontal="center" vertical="center"/>
    </xf>
  </cellXfs>
  <cellStyles count="22">
    <cellStyle name="1991-" xfId="1" xr:uid="{00000000-0005-0000-0000-000000000000}"/>
    <cellStyle name="Estilo 1" xfId="2" xr:uid="{00000000-0005-0000-0000-000001000000}"/>
    <cellStyle name="Euro" xfId="3" xr:uid="{00000000-0005-0000-0000-000002000000}"/>
    <cellStyle name="Euro 2" xfId="4" xr:uid="{00000000-0005-0000-0000-000003000000}"/>
    <cellStyle name="Millares" xfId="5" builtinId="3"/>
    <cellStyle name="Millares 2" xfId="6" xr:uid="{00000000-0005-0000-0000-000005000000}"/>
    <cellStyle name="Millares 3" xfId="7" xr:uid="{00000000-0005-0000-0000-000006000000}"/>
    <cellStyle name="Moneda" xfId="8" builtinId="4"/>
    <cellStyle name="Moneda 2" xfId="9" xr:uid="{00000000-0005-0000-0000-000008000000}"/>
    <cellStyle name="Moneda 3" xfId="10" xr:uid="{00000000-0005-0000-0000-000009000000}"/>
    <cellStyle name="Normal" xfId="0" builtinId="0"/>
    <cellStyle name="Normal 2" xfId="11" xr:uid="{00000000-0005-0000-0000-00000B000000}"/>
    <cellStyle name="Normal 3" xfId="12" xr:uid="{00000000-0005-0000-0000-00000C000000}"/>
    <cellStyle name="Normal_00-TAPFRASLE0402" xfId="13" xr:uid="{00000000-0005-0000-0000-00000D000000}"/>
    <cellStyle name="Normale_Foglio2" xfId="14" xr:uid="{00000000-0005-0000-0000-00000E000000}"/>
    <cellStyle name="Porcentagem 2" xfId="15" xr:uid="{00000000-0005-0000-0000-00000F000000}"/>
    <cellStyle name="Porcentaje 2" xfId="16" xr:uid="{00000000-0005-0000-0000-000010000000}"/>
    <cellStyle name="Porcentaje 2 2" xfId="17" xr:uid="{00000000-0005-0000-0000-000011000000}"/>
    <cellStyle name="Separador de milhares 2" xfId="18" xr:uid="{00000000-0005-0000-0000-000012000000}"/>
    <cellStyle name="Separador de milhares 2 2" xfId="19" xr:uid="{00000000-0005-0000-0000-000013000000}"/>
    <cellStyle name="Separador de milhares 3" xfId="20" xr:uid="{00000000-0005-0000-0000-000014000000}"/>
    <cellStyle name="常规_IDENTIFY2" xfId="21" xr:uid="{00000000-0005-0000-0000-000015000000}"/>
  </cellStyles>
  <dxfs count="0"/>
  <tableStyles count="1" defaultTableStyle="TableStyleMedium9" defaultPivotStyle="PivotStyleLight16">
    <tableStyle name="Invisible" pivot="0" table="0" count="0" xr9:uid="{00000000-0011-0000-FFFF-FFFF00000000}"/>
  </tableStyles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609600</xdr:colOff>
      <xdr:row>0</xdr:row>
      <xdr:rowOff>38100</xdr:rowOff>
    </xdr:from>
    <xdr:to>
      <xdr:col>5</xdr:col>
      <xdr:colOff>438150</xdr:colOff>
      <xdr:row>6</xdr:row>
      <xdr:rowOff>133350</xdr:rowOff>
    </xdr:to>
    <xdr:pic>
      <xdr:nvPicPr>
        <xdr:cNvPr id="80483" name="Picture 12">
          <a:extLst>
            <a:ext uri="{FF2B5EF4-FFF2-40B4-BE49-F238E27FC236}">
              <a16:creationId xmlns:a16="http://schemas.microsoft.com/office/drawing/2014/main" id="{6BE845D2-555B-490B-B2AD-B1AD005E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38100"/>
          <a:ext cx="21145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94778</xdr:colOff>
      <xdr:row>7</xdr:row>
      <xdr:rowOff>472</xdr:rowOff>
    </xdr:from>
    <xdr:to>
      <xdr:col>6</xdr:col>
      <xdr:colOff>1327378</xdr:colOff>
      <xdr:row>15</xdr:row>
      <xdr:rowOff>38119</xdr:rowOff>
    </xdr:to>
    <xdr:sp macro="" textlink="">
      <xdr:nvSpPr>
        <xdr:cNvPr id="3091" name="Text Box 19">
          <a:extLst>
            <a:ext uri="{FF2B5EF4-FFF2-40B4-BE49-F238E27FC236}">
              <a16:creationId xmlns:a16="http://schemas.microsoft.com/office/drawing/2014/main" id="{6D52ED33-23F8-43E6-9807-36DBEFBD910C}"/>
            </a:ext>
          </a:extLst>
        </xdr:cNvPr>
        <xdr:cNvSpPr txBox="1">
          <a:spLocks noChangeArrowheads="1"/>
        </xdr:cNvSpPr>
      </xdr:nvSpPr>
      <xdr:spPr bwMode="auto">
        <a:xfrm>
          <a:off x="95250" y="1085850"/>
          <a:ext cx="56864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AR" sz="1800" b="0" i="1" strike="noStrike">
              <a:solidFill>
                <a:srgbClr val="000000"/>
              </a:solidFill>
              <a:latin typeface="Arial"/>
              <a:ea typeface="+mn-ea"/>
              <a:cs typeface="Arial"/>
            </a:rPr>
            <a:t>Actuadores de Embrague (rulemán de empuje)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AR" sz="1800" b="0" i="1" strike="noStrike">
              <a:solidFill>
                <a:srgbClr val="000000"/>
              </a:solidFill>
              <a:latin typeface="Arial"/>
              <a:ea typeface="+mn-ea"/>
              <a:cs typeface="Arial"/>
            </a:rPr>
            <a:t>Cilindros Aux. de Embrague,Cilindros de rueda,</a:t>
          </a:r>
          <a:r>
            <a:rPr lang="es-AR" sz="1800" b="0" i="1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endParaRPr lang="es-AR" sz="1800" b="0" i="1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AR" sz="1800" b="0" i="1" strike="noStrike">
              <a:solidFill>
                <a:srgbClr val="000000"/>
              </a:solidFill>
              <a:latin typeface="Arial"/>
              <a:ea typeface="+mn-ea"/>
              <a:cs typeface="Arial"/>
            </a:rPr>
            <a:t>Bombas de freno, Bombas de Embrague</a:t>
          </a:r>
        </a:p>
        <a:p>
          <a:pPr algn="ctr" rtl="0">
            <a:defRPr sz="1000"/>
          </a:pPr>
          <a:r>
            <a:rPr lang="es-AR" sz="1800" b="0" i="1" strike="noStrike">
              <a:solidFill>
                <a:srgbClr val="000000"/>
              </a:solidFill>
              <a:latin typeface="Arial"/>
              <a:cs typeface="Arial"/>
            </a:rPr>
            <a:t>Reparaciones  de </a:t>
          </a:r>
          <a:r>
            <a:rPr lang="es-AR" sz="1800" b="0" i="1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s-AR" sz="1800" b="0" i="1" strike="noStrike">
              <a:solidFill>
                <a:srgbClr val="000000"/>
              </a:solidFill>
              <a:latin typeface="Arial"/>
              <a:cs typeface="Arial"/>
            </a:rPr>
            <a:t>Bomba   de   Freno  </a:t>
          </a:r>
        </a:p>
        <a:p>
          <a:pPr algn="ctr" rtl="0">
            <a:defRPr sz="1000"/>
          </a:pPr>
          <a:r>
            <a:rPr lang="es-AR" sz="1800" b="0" i="1" strike="noStrike">
              <a:solidFill>
                <a:srgbClr val="000000"/>
              </a:solidFill>
              <a:latin typeface="Arial"/>
              <a:cs typeface="Arial"/>
            </a:rPr>
            <a:t>Reparaciones de Bomba de Embrague</a:t>
          </a:r>
        </a:p>
        <a:p>
          <a:pPr algn="ctr" rtl="0">
            <a:defRPr sz="1000"/>
          </a:pPr>
          <a:r>
            <a:rPr lang="es-AR" sz="1800" b="0" i="1" strike="noStrike">
              <a:solidFill>
                <a:srgbClr val="000000"/>
              </a:solidFill>
              <a:latin typeface="Arial"/>
              <a:cs typeface="Arial"/>
            </a:rPr>
            <a:t>Reparaciones de Cilindros de Embrague</a:t>
          </a:r>
        </a:p>
        <a:p>
          <a:pPr algn="ctr" rtl="0">
            <a:defRPr sz="1000"/>
          </a:pPr>
          <a:r>
            <a:rPr lang="es-AR" sz="1800" b="0" i="1" strike="noStrike">
              <a:solidFill>
                <a:srgbClr val="000000"/>
              </a:solidFill>
              <a:latin typeface="Arial"/>
              <a:cs typeface="Arial"/>
            </a:rPr>
            <a:t>Reparaciones de Caliper </a:t>
          </a:r>
        </a:p>
        <a:p>
          <a:pPr algn="ctr" rtl="0">
            <a:defRPr sz="1000"/>
          </a:pPr>
          <a:r>
            <a:rPr lang="es-AR" sz="1800" b="0" i="1" strike="noStrike">
              <a:solidFill>
                <a:srgbClr val="000000"/>
              </a:solidFill>
              <a:latin typeface="Arial"/>
              <a:ea typeface="+mn-ea"/>
              <a:cs typeface="Arial"/>
            </a:rPr>
            <a:t>Servo Frenos</a:t>
          </a:r>
        </a:p>
      </xdr:txBody>
    </xdr:sp>
    <xdr:clientData/>
  </xdr:twoCellAnchor>
  <xdr:twoCellAnchor>
    <xdr:from>
      <xdr:col>1</xdr:col>
      <xdr:colOff>504825</xdr:colOff>
      <xdr:row>20</xdr:row>
      <xdr:rowOff>76200</xdr:rowOff>
    </xdr:from>
    <xdr:to>
      <xdr:col>6</xdr:col>
      <xdr:colOff>276225</xdr:colOff>
      <xdr:row>32</xdr:row>
      <xdr:rowOff>885825</xdr:rowOff>
    </xdr:to>
    <xdr:grpSp>
      <xdr:nvGrpSpPr>
        <xdr:cNvPr id="80485" name="20 Grupo">
          <a:extLst>
            <a:ext uri="{FF2B5EF4-FFF2-40B4-BE49-F238E27FC236}">
              <a16:creationId xmlns:a16="http://schemas.microsoft.com/office/drawing/2014/main" id="{5AA8E416-3014-4BF4-922F-DF5864F021B7}"/>
            </a:ext>
          </a:extLst>
        </xdr:cNvPr>
        <xdr:cNvGrpSpPr>
          <a:grpSpLocks/>
        </xdr:cNvGrpSpPr>
      </xdr:nvGrpSpPr>
      <xdr:grpSpPr bwMode="auto">
        <a:xfrm>
          <a:off x="1154766" y="4468906"/>
          <a:ext cx="3581400" cy="3801595"/>
          <a:chOff x="1152525" y="4381500"/>
          <a:chExt cx="3667125" cy="4023718"/>
        </a:xfrm>
      </xdr:grpSpPr>
      <xdr:pic>
        <xdr:nvPicPr>
          <xdr:cNvPr id="80487" name="11 Imagen">
            <a:extLst>
              <a:ext uri="{FF2B5EF4-FFF2-40B4-BE49-F238E27FC236}">
                <a16:creationId xmlns:a16="http://schemas.microsoft.com/office/drawing/2014/main" id="{3A4CFA27-8167-4BE3-89D3-05242E320C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2525" y="4381500"/>
            <a:ext cx="3667125" cy="40237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0488" name="12 Elipse">
            <a:extLst>
              <a:ext uri="{FF2B5EF4-FFF2-40B4-BE49-F238E27FC236}">
                <a16:creationId xmlns:a16="http://schemas.microsoft.com/office/drawing/2014/main" id="{5B668257-EB2E-4AEE-B22E-B13CEA2AE0CA}"/>
              </a:ext>
            </a:extLst>
          </xdr:cNvPr>
          <xdr:cNvSpPr>
            <a:spLocks noChangeArrowheads="1"/>
          </xdr:cNvSpPr>
        </xdr:nvSpPr>
        <xdr:spPr bwMode="auto">
          <a:xfrm>
            <a:off x="1333500" y="4686300"/>
            <a:ext cx="133350" cy="133350"/>
          </a:xfrm>
          <a:prstGeom prst="ellipse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489" name="13 Elipse">
            <a:extLst>
              <a:ext uri="{FF2B5EF4-FFF2-40B4-BE49-F238E27FC236}">
                <a16:creationId xmlns:a16="http://schemas.microsoft.com/office/drawing/2014/main" id="{1311787E-8CD3-4FA8-AC85-4650E98031CE}"/>
              </a:ext>
            </a:extLst>
          </xdr:cNvPr>
          <xdr:cNvSpPr>
            <a:spLocks noChangeArrowheads="1"/>
          </xdr:cNvSpPr>
        </xdr:nvSpPr>
        <xdr:spPr bwMode="auto">
          <a:xfrm>
            <a:off x="3314700" y="4686300"/>
            <a:ext cx="133350" cy="133350"/>
          </a:xfrm>
          <a:prstGeom prst="ellipse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490" name="14 Elipse">
            <a:extLst>
              <a:ext uri="{FF2B5EF4-FFF2-40B4-BE49-F238E27FC236}">
                <a16:creationId xmlns:a16="http://schemas.microsoft.com/office/drawing/2014/main" id="{604314D0-2349-4281-938D-0D437F266840}"/>
              </a:ext>
            </a:extLst>
          </xdr:cNvPr>
          <xdr:cNvSpPr>
            <a:spLocks noChangeArrowheads="1"/>
          </xdr:cNvSpPr>
        </xdr:nvSpPr>
        <xdr:spPr bwMode="auto">
          <a:xfrm>
            <a:off x="1971675" y="5915025"/>
            <a:ext cx="133350" cy="133350"/>
          </a:xfrm>
          <a:prstGeom prst="ellipse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491" name="15 Elipse">
            <a:extLst>
              <a:ext uri="{FF2B5EF4-FFF2-40B4-BE49-F238E27FC236}">
                <a16:creationId xmlns:a16="http://schemas.microsoft.com/office/drawing/2014/main" id="{1A68E5CF-36C6-41D8-A689-1F655C6D950F}"/>
              </a:ext>
            </a:extLst>
          </xdr:cNvPr>
          <xdr:cNvSpPr>
            <a:spLocks noChangeArrowheads="1"/>
          </xdr:cNvSpPr>
        </xdr:nvSpPr>
        <xdr:spPr bwMode="auto">
          <a:xfrm>
            <a:off x="2914650" y="5695950"/>
            <a:ext cx="133350" cy="133350"/>
          </a:xfrm>
          <a:prstGeom prst="ellipse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492" name="16 Elipse">
            <a:extLst>
              <a:ext uri="{FF2B5EF4-FFF2-40B4-BE49-F238E27FC236}">
                <a16:creationId xmlns:a16="http://schemas.microsoft.com/office/drawing/2014/main" id="{F827558D-A432-4E98-8CA7-FE1EE36CA527}"/>
              </a:ext>
            </a:extLst>
          </xdr:cNvPr>
          <xdr:cNvSpPr>
            <a:spLocks noChangeArrowheads="1"/>
          </xdr:cNvSpPr>
        </xdr:nvSpPr>
        <xdr:spPr bwMode="auto">
          <a:xfrm>
            <a:off x="4629150" y="5934075"/>
            <a:ext cx="133350" cy="133350"/>
          </a:xfrm>
          <a:prstGeom prst="ellipse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493" name="17 Elipse">
            <a:extLst>
              <a:ext uri="{FF2B5EF4-FFF2-40B4-BE49-F238E27FC236}">
                <a16:creationId xmlns:a16="http://schemas.microsoft.com/office/drawing/2014/main" id="{D14C6F5E-A237-4663-ADAF-5886333CC4E7}"/>
              </a:ext>
            </a:extLst>
          </xdr:cNvPr>
          <xdr:cNvSpPr>
            <a:spLocks noChangeArrowheads="1"/>
          </xdr:cNvSpPr>
        </xdr:nvSpPr>
        <xdr:spPr bwMode="auto">
          <a:xfrm>
            <a:off x="1447800" y="7267575"/>
            <a:ext cx="133350" cy="133350"/>
          </a:xfrm>
          <a:prstGeom prst="ellipse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494" name="18 Elipse">
            <a:extLst>
              <a:ext uri="{FF2B5EF4-FFF2-40B4-BE49-F238E27FC236}">
                <a16:creationId xmlns:a16="http://schemas.microsoft.com/office/drawing/2014/main" id="{8D2913CE-8D7F-4868-864C-A80391714019}"/>
              </a:ext>
            </a:extLst>
          </xdr:cNvPr>
          <xdr:cNvSpPr>
            <a:spLocks noChangeArrowheads="1"/>
          </xdr:cNvSpPr>
        </xdr:nvSpPr>
        <xdr:spPr bwMode="auto">
          <a:xfrm>
            <a:off x="3228975" y="7943850"/>
            <a:ext cx="133350" cy="133350"/>
          </a:xfrm>
          <a:prstGeom prst="ellipse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0495" name="19 Elipse">
            <a:extLst>
              <a:ext uri="{FF2B5EF4-FFF2-40B4-BE49-F238E27FC236}">
                <a16:creationId xmlns:a16="http://schemas.microsoft.com/office/drawing/2014/main" id="{0D6AF7CB-EDD2-4380-90CF-40FF81F11B08}"/>
              </a:ext>
            </a:extLst>
          </xdr:cNvPr>
          <xdr:cNvSpPr>
            <a:spLocks noChangeArrowheads="1"/>
          </xdr:cNvSpPr>
        </xdr:nvSpPr>
        <xdr:spPr bwMode="auto">
          <a:xfrm>
            <a:off x="4619625" y="7534275"/>
            <a:ext cx="133350" cy="133350"/>
          </a:xfrm>
          <a:prstGeom prst="ellipse">
            <a:avLst/>
          </a:prstGeom>
          <a:solidFill>
            <a:srgbClr val="FFC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 algn="ctr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2</xdr:col>
      <xdr:colOff>676275</xdr:colOff>
      <xdr:row>14</xdr:row>
      <xdr:rowOff>400050</xdr:rowOff>
    </xdr:from>
    <xdr:to>
      <xdr:col>5</xdr:col>
      <xdr:colOff>209550</xdr:colOff>
      <xdr:row>18</xdr:row>
      <xdr:rowOff>47625</xdr:rowOff>
    </xdr:to>
    <xdr:pic>
      <xdr:nvPicPr>
        <xdr:cNvPr id="80486" name="1 Imagen">
          <a:extLst>
            <a:ext uri="{FF2B5EF4-FFF2-40B4-BE49-F238E27FC236}">
              <a16:creationId xmlns:a16="http://schemas.microsoft.com/office/drawing/2014/main" id="{53B03B2E-62FC-42A6-AF2F-845ABED2E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276600"/>
          <a:ext cx="1819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47625</xdr:rowOff>
    </xdr:from>
    <xdr:to>
      <xdr:col>2</xdr:col>
      <xdr:colOff>857250</xdr:colOff>
      <xdr:row>2</xdr:row>
      <xdr:rowOff>257175</xdr:rowOff>
    </xdr:to>
    <xdr:pic>
      <xdr:nvPicPr>
        <xdr:cNvPr id="81037" name="Picture 36">
          <a:extLst>
            <a:ext uri="{FF2B5EF4-FFF2-40B4-BE49-F238E27FC236}">
              <a16:creationId xmlns:a16="http://schemas.microsoft.com/office/drawing/2014/main" id="{F2407ED4-93AA-4BF1-B2CD-841D482C6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16668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123825</xdr:colOff>
      <xdr:row>0</xdr:row>
      <xdr:rowOff>95250</xdr:rowOff>
    </xdr:from>
    <xdr:to>
      <xdr:col>10</xdr:col>
      <xdr:colOff>714375</xdr:colOff>
      <xdr:row>2</xdr:row>
      <xdr:rowOff>123825</xdr:rowOff>
    </xdr:to>
    <xdr:pic>
      <xdr:nvPicPr>
        <xdr:cNvPr id="81038" name="5 Imagen">
          <a:extLst>
            <a:ext uri="{FF2B5EF4-FFF2-40B4-BE49-F238E27FC236}">
              <a16:creationId xmlns:a16="http://schemas.microsoft.com/office/drawing/2014/main" id="{E5407FD9-4276-4805-8359-F81B09AF5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8650" y="95250"/>
          <a:ext cx="1362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401526</xdr:colOff>
      <xdr:row>819</xdr:row>
      <xdr:rowOff>44824</xdr:rowOff>
    </xdr:from>
    <xdr:to>
      <xdr:col>2</xdr:col>
      <xdr:colOff>171381</xdr:colOff>
      <xdr:row>819</xdr:row>
      <xdr:rowOff>263899</xdr:rowOff>
    </xdr:to>
    <xdr:sp macro="" textlink="">
      <xdr:nvSpPr>
        <xdr:cNvPr id="37" name="29 CuadroTexto">
          <a:extLst>
            <a:ext uri="{FF2B5EF4-FFF2-40B4-BE49-F238E27FC236}">
              <a16:creationId xmlns:a16="http://schemas.microsoft.com/office/drawing/2014/main" id="{7F66B094-69D9-4971-A0BC-706C24F5B55B}"/>
            </a:ext>
          </a:extLst>
        </xdr:cNvPr>
        <xdr:cNvSpPr txBox="1"/>
      </xdr:nvSpPr>
      <xdr:spPr>
        <a:xfrm>
          <a:off x="851647" y="181770618"/>
          <a:ext cx="75471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AR" sz="1100" b="1">
              <a:solidFill>
                <a:srgbClr val="FF0000"/>
              </a:solidFill>
            </a:rPr>
            <a:t>Nuevo !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1</xdr:col>
      <xdr:colOff>647700</xdr:colOff>
      <xdr:row>4</xdr:row>
      <xdr:rowOff>247650</xdr:rowOff>
    </xdr:to>
    <xdr:pic>
      <xdr:nvPicPr>
        <xdr:cNvPr id="74990" name="Picture 36">
          <a:extLst>
            <a:ext uri="{FF2B5EF4-FFF2-40B4-BE49-F238E27FC236}">
              <a16:creationId xmlns:a16="http://schemas.microsoft.com/office/drawing/2014/main" id="{A88394B7-CEF9-4211-B482-DF99FE47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71475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752475</xdr:colOff>
      <xdr:row>2</xdr:row>
      <xdr:rowOff>85725</xdr:rowOff>
    </xdr:from>
    <xdr:to>
      <xdr:col>10</xdr:col>
      <xdr:colOff>190499</xdr:colOff>
      <xdr:row>4</xdr:row>
      <xdr:rowOff>161925</xdr:rowOff>
    </xdr:to>
    <xdr:pic>
      <xdr:nvPicPr>
        <xdr:cNvPr id="74991" name="Imagen 38">
          <a:extLst>
            <a:ext uri="{FF2B5EF4-FFF2-40B4-BE49-F238E27FC236}">
              <a16:creationId xmlns:a16="http://schemas.microsoft.com/office/drawing/2014/main" id="{72393210-8DD0-4079-88D9-BC36B9F91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409575"/>
          <a:ext cx="10953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</xdr:row>
      <xdr:rowOff>9525</xdr:rowOff>
    </xdr:from>
    <xdr:to>
      <xdr:col>1</xdr:col>
      <xdr:colOff>28575</xdr:colOff>
      <xdr:row>4</xdr:row>
      <xdr:rowOff>19050</xdr:rowOff>
    </xdr:to>
    <xdr:pic>
      <xdr:nvPicPr>
        <xdr:cNvPr id="69932" name="Picture 36">
          <a:extLst>
            <a:ext uri="{FF2B5EF4-FFF2-40B4-BE49-F238E27FC236}">
              <a16:creationId xmlns:a16="http://schemas.microsoft.com/office/drawing/2014/main" id="{34B67384-5B01-4B11-B3A9-763C0C4C0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3375"/>
          <a:ext cx="685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133350</xdr:colOff>
      <xdr:row>2</xdr:row>
      <xdr:rowOff>66675</xdr:rowOff>
    </xdr:from>
    <xdr:to>
      <xdr:col>3</xdr:col>
      <xdr:colOff>885825</xdr:colOff>
      <xdr:row>4</xdr:row>
      <xdr:rowOff>19050</xdr:rowOff>
    </xdr:to>
    <xdr:pic>
      <xdr:nvPicPr>
        <xdr:cNvPr id="69933" name="Imagen 38">
          <a:extLst>
            <a:ext uri="{FF2B5EF4-FFF2-40B4-BE49-F238E27FC236}">
              <a16:creationId xmlns:a16="http://schemas.microsoft.com/office/drawing/2014/main" id="{746585E7-8590-4271-ABC1-A21A6A995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390525"/>
          <a:ext cx="7524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42"/>
  <sheetViews>
    <sheetView showGridLines="0" view="pageBreakPreview" topLeftCell="A11" zoomScale="85" zoomScaleNormal="75" zoomScaleSheetLayoutView="85" workbookViewId="0">
      <selection activeCell="H1" sqref="H1:H65536"/>
    </sheetView>
  </sheetViews>
  <sheetFormatPr baseColWidth="10" defaultRowHeight="12.75"/>
  <cols>
    <col min="1" max="1" width="9.7109375" customWidth="1"/>
    <col min="7" max="7" width="21.140625" customWidth="1"/>
  </cols>
  <sheetData>
    <row r="1" spans="1:8">
      <c r="A1" s="39"/>
      <c r="B1" s="39"/>
      <c r="C1" s="39"/>
      <c r="D1" s="39"/>
      <c r="E1" s="39"/>
      <c r="F1" s="39"/>
      <c r="G1" s="39"/>
    </row>
    <row r="2" spans="1:8">
      <c r="A2" s="39"/>
      <c r="B2" s="39"/>
      <c r="C2" s="39"/>
      <c r="D2" s="39"/>
      <c r="E2" s="39"/>
      <c r="F2" s="39"/>
      <c r="G2" s="39"/>
    </row>
    <row r="3" spans="1:8">
      <c r="A3" s="39"/>
      <c r="B3" s="39"/>
      <c r="C3" s="39"/>
      <c r="D3" s="39"/>
      <c r="E3" s="39"/>
      <c r="F3" s="39"/>
      <c r="G3" s="39"/>
    </row>
    <row r="4" spans="1:8">
      <c r="A4" s="39"/>
      <c r="B4" s="39"/>
      <c r="C4" s="39"/>
      <c r="D4" s="39"/>
      <c r="E4" s="39"/>
      <c r="F4" s="39"/>
      <c r="G4" s="39"/>
    </row>
    <row r="5" spans="1:8">
      <c r="A5" s="39"/>
      <c r="B5" s="39"/>
      <c r="C5" s="39"/>
      <c r="D5" s="39"/>
      <c r="E5" s="39"/>
      <c r="F5" s="39"/>
      <c r="G5" s="39"/>
    </row>
    <row r="6" spans="1:8" ht="8.25" customHeight="1">
      <c r="A6" s="39"/>
      <c r="B6" s="39"/>
      <c r="C6" s="39"/>
      <c r="D6" s="39"/>
      <c r="E6" s="39"/>
      <c r="F6" s="39"/>
      <c r="G6" s="39"/>
    </row>
    <row r="7" spans="1:8">
      <c r="A7" s="39"/>
      <c r="B7" s="39"/>
      <c r="C7" s="39"/>
      <c r="D7" s="39"/>
      <c r="E7" s="39"/>
      <c r="F7" s="39"/>
      <c r="G7" s="39"/>
    </row>
    <row r="8" spans="1:8">
      <c r="A8" s="39"/>
      <c r="B8" s="39"/>
      <c r="C8" s="39"/>
      <c r="D8" s="39"/>
      <c r="E8" s="39"/>
      <c r="F8" s="39"/>
      <c r="G8" s="39"/>
    </row>
    <row r="9" spans="1:8">
      <c r="A9" s="39"/>
      <c r="B9" s="39"/>
      <c r="C9" s="39"/>
      <c r="D9" s="39"/>
      <c r="E9" s="39"/>
      <c r="F9" s="39"/>
      <c r="G9" s="39"/>
    </row>
    <row r="10" spans="1:8">
      <c r="A10" s="39"/>
      <c r="B10" s="39"/>
      <c r="C10" s="39"/>
      <c r="D10" s="39"/>
      <c r="E10" s="39"/>
      <c r="F10" s="39"/>
      <c r="G10" s="39"/>
    </row>
    <row r="11" spans="1:8" ht="51.75" customHeight="1">
      <c r="A11" s="39"/>
      <c r="B11" s="39"/>
      <c r="C11" s="39"/>
      <c r="D11" s="39"/>
      <c r="E11" s="39"/>
      <c r="F11" s="39"/>
      <c r="G11" s="39"/>
    </row>
    <row r="12" spans="1:8">
      <c r="A12" s="39"/>
      <c r="B12" s="39"/>
      <c r="C12" s="39"/>
      <c r="D12" s="39"/>
      <c r="E12" s="39"/>
      <c r="F12" s="39"/>
      <c r="G12" s="40"/>
    </row>
    <row r="13" spans="1:8">
      <c r="A13" s="39"/>
      <c r="B13" s="39"/>
      <c r="C13" s="39"/>
      <c r="D13" s="39"/>
      <c r="E13" s="39"/>
      <c r="F13" s="39"/>
      <c r="G13" s="39"/>
    </row>
    <row r="14" spans="1:8" ht="26.25">
      <c r="A14" s="530"/>
      <c r="B14" s="530"/>
      <c r="C14" s="530"/>
      <c r="D14" s="530"/>
      <c r="E14" s="530"/>
      <c r="F14" s="530"/>
      <c r="G14" s="530"/>
      <c r="H14" s="35"/>
    </row>
    <row r="15" spans="1:8" ht="33" customHeight="1">
      <c r="A15" s="530"/>
      <c r="B15" s="530"/>
      <c r="C15" s="530"/>
      <c r="D15" s="530"/>
      <c r="E15" s="530"/>
      <c r="F15" s="530"/>
      <c r="G15" s="530"/>
      <c r="H15" s="15"/>
    </row>
    <row r="16" spans="1:8">
      <c r="A16" s="41"/>
      <c r="B16" s="41"/>
      <c r="C16" s="41"/>
      <c r="D16" s="41"/>
      <c r="E16" s="41"/>
      <c r="F16" s="41"/>
      <c r="G16" s="41"/>
      <c r="H16" s="15"/>
    </row>
    <row r="17" spans="1:8" s="13" customFormat="1" ht="12.95" customHeight="1">
      <c r="A17" s="42"/>
      <c r="B17" s="42"/>
      <c r="C17" s="42"/>
      <c r="D17" s="42"/>
      <c r="E17" s="42"/>
      <c r="F17" s="42"/>
      <c r="G17" s="42"/>
      <c r="H17" s="14"/>
    </row>
    <row r="18" spans="1:8" s="13" customFormat="1" ht="21" customHeight="1">
      <c r="A18" s="530"/>
      <c r="B18" s="530"/>
      <c r="C18" s="530"/>
      <c r="D18" s="530"/>
      <c r="E18" s="530"/>
      <c r="F18" s="530"/>
      <c r="G18" s="530"/>
      <c r="H18" s="14"/>
    </row>
    <row r="20" spans="1:8" s="13" customFormat="1" ht="33" customHeight="1">
      <c r="A20" s="531" t="str">
        <f>Numerica!A1</f>
        <v>LISTA DE PRECIOS N° 2 / 2025</v>
      </c>
      <c r="B20" s="532"/>
      <c r="C20" s="532"/>
      <c r="D20" s="532"/>
      <c r="E20" s="532"/>
      <c r="F20" s="532"/>
      <c r="G20" s="533"/>
      <c r="H20" s="14"/>
    </row>
    <row r="21" spans="1:8" s="13" customFormat="1" ht="20.25">
      <c r="A21" s="42"/>
      <c r="B21" s="42"/>
      <c r="C21" s="42"/>
      <c r="D21" s="42"/>
      <c r="E21" s="42"/>
      <c r="F21" s="42"/>
      <c r="G21" s="42"/>
      <c r="H21" s="14"/>
    </row>
    <row r="22" spans="1:8" s="13" customFormat="1" ht="20.25">
      <c r="A22" s="42"/>
      <c r="B22" s="42"/>
      <c r="C22" s="42"/>
      <c r="D22" s="42"/>
      <c r="E22" s="42"/>
      <c r="F22" s="42"/>
      <c r="G22" s="42"/>
      <c r="H22" s="14"/>
    </row>
    <row r="23" spans="1:8" s="13" customFormat="1" ht="20.25">
      <c r="A23" s="42"/>
      <c r="B23" s="42"/>
      <c r="C23" s="42"/>
      <c r="D23" s="42"/>
      <c r="E23" s="42"/>
      <c r="F23" s="42"/>
      <c r="G23" s="42"/>
      <c r="H23" s="14"/>
    </row>
    <row r="24" spans="1:8" s="13" customFormat="1" ht="20.25">
      <c r="A24" s="42"/>
      <c r="B24" s="42"/>
      <c r="C24" s="42"/>
      <c r="D24" s="42"/>
      <c r="E24" s="42"/>
      <c r="F24" s="42"/>
      <c r="G24" s="42"/>
      <c r="H24" s="14"/>
    </row>
    <row r="25" spans="1:8" s="13" customFormat="1" ht="20.25">
      <c r="A25" s="42"/>
      <c r="B25" s="42"/>
      <c r="C25" s="42"/>
      <c r="D25" s="42"/>
      <c r="E25" s="42"/>
      <c r="F25" s="42"/>
      <c r="G25" s="42"/>
      <c r="H25" s="14"/>
    </row>
    <row r="26" spans="1:8" s="13" customFormat="1" ht="20.25">
      <c r="A26" s="42"/>
      <c r="B26" s="42"/>
      <c r="C26" s="42"/>
      <c r="D26" s="42"/>
      <c r="E26" s="42"/>
      <c r="F26" s="42"/>
      <c r="G26" s="42"/>
      <c r="H26" s="14"/>
    </row>
    <row r="27" spans="1:8" s="13" customFormat="1" ht="20.25">
      <c r="A27" s="42"/>
      <c r="B27" s="42"/>
      <c r="C27" s="42"/>
      <c r="D27" s="42"/>
      <c r="E27" s="42"/>
      <c r="F27" s="42"/>
      <c r="G27" s="42"/>
      <c r="H27" s="14"/>
    </row>
    <row r="28" spans="1:8" s="13" customFormat="1" ht="20.25">
      <c r="A28" s="42"/>
      <c r="B28" s="42"/>
      <c r="C28" s="42"/>
      <c r="D28" s="42"/>
      <c r="E28" s="42"/>
      <c r="F28" s="42"/>
      <c r="G28" s="42"/>
      <c r="H28" s="14"/>
    </row>
    <row r="29" spans="1:8" s="13" customFormat="1" ht="20.25">
      <c r="A29" s="42"/>
      <c r="B29" s="42"/>
      <c r="C29" s="42"/>
      <c r="D29" s="42"/>
      <c r="E29" s="42"/>
      <c r="F29" s="42"/>
      <c r="G29" s="42"/>
      <c r="H29" s="14"/>
    </row>
    <row r="30" spans="1:8" s="13" customFormat="1" ht="20.25">
      <c r="A30" s="42"/>
      <c r="B30" s="42"/>
      <c r="C30" s="42"/>
      <c r="D30" s="42"/>
      <c r="E30" s="42"/>
      <c r="F30" s="42"/>
      <c r="G30" s="42"/>
      <c r="H30" s="14"/>
    </row>
    <row r="31" spans="1:8" s="13" customFormat="1" ht="20.25">
      <c r="A31" s="42"/>
      <c r="B31" s="42"/>
      <c r="C31" s="42"/>
      <c r="D31" s="42"/>
      <c r="E31" s="42"/>
      <c r="F31" s="42"/>
      <c r="G31" s="42"/>
      <c r="H31" s="14"/>
    </row>
    <row r="32" spans="1:8">
      <c r="A32" s="39"/>
      <c r="B32" s="39"/>
      <c r="C32" s="39"/>
      <c r="D32" s="39"/>
      <c r="E32" s="39"/>
      <c r="F32" s="39"/>
      <c r="G32" s="39"/>
    </row>
    <row r="33" spans="1:7" ht="75.75" customHeight="1">
      <c r="A33" s="39"/>
      <c r="B33" s="39"/>
      <c r="C33" s="39"/>
      <c r="D33" s="39"/>
      <c r="E33" s="39"/>
      <c r="F33" s="39"/>
      <c r="G33" s="39"/>
    </row>
    <row r="34" spans="1:7" ht="18">
      <c r="A34" s="39"/>
      <c r="B34" s="39"/>
      <c r="C34" s="534" t="str">
        <f>Numerica!A2</f>
        <v>VIGENCIA 14 / 04 / 2024</v>
      </c>
      <c r="D34" s="534"/>
      <c r="E34" s="534"/>
      <c r="F34" s="534"/>
    </row>
    <row r="35" spans="1:7" ht="42.75" customHeight="1">
      <c r="A35" s="39"/>
      <c r="B35" s="39"/>
      <c r="C35" s="39"/>
      <c r="D35" s="39"/>
      <c r="E35" s="39"/>
      <c r="F35" s="39"/>
      <c r="G35" s="39"/>
    </row>
    <row r="36" spans="1:7" ht="14.25">
      <c r="A36" s="527" t="s">
        <v>1257</v>
      </c>
      <c r="B36" s="528"/>
      <c r="C36" s="528"/>
      <c r="D36" s="44"/>
      <c r="E36" s="44"/>
      <c r="F36" s="45"/>
      <c r="G36" s="39"/>
    </row>
    <row r="37" spans="1:7" ht="14.25">
      <c r="A37" s="443" t="s">
        <v>1254</v>
      </c>
      <c r="B37" s="444"/>
      <c r="C37" s="444"/>
      <c r="D37" s="44"/>
      <c r="E37" s="44"/>
      <c r="F37" s="45"/>
      <c r="G37" s="39"/>
    </row>
    <row r="38" spans="1:7" ht="14.25">
      <c r="A38" s="443" t="s">
        <v>1255</v>
      </c>
      <c r="B38" s="444"/>
      <c r="C38" s="444"/>
      <c r="D38" s="44"/>
      <c r="E38" s="44"/>
      <c r="F38" s="45"/>
      <c r="G38" s="39"/>
    </row>
    <row r="39" spans="1:7" ht="14.25">
      <c r="A39" s="443" t="s">
        <v>1295</v>
      </c>
      <c r="B39" s="444"/>
      <c r="C39" s="444"/>
      <c r="D39" s="44"/>
      <c r="E39" s="44"/>
      <c r="F39" s="45"/>
      <c r="G39" s="40"/>
    </row>
    <row r="40" spans="1:7" ht="14.25">
      <c r="A40" s="446" t="s">
        <v>1256</v>
      </c>
      <c r="B40" s="445"/>
      <c r="C40" s="445"/>
      <c r="D40" s="44"/>
      <c r="E40" s="44"/>
      <c r="F40" s="45"/>
      <c r="G40" s="39"/>
    </row>
    <row r="41" spans="1:7">
      <c r="A41" s="43"/>
      <c r="B41" s="43"/>
      <c r="C41" s="43"/>
      <c r="D41" s="44"/>
      <c r="E41" s="44"/>
      <c r="F41" s="45"/>
      <c r="G41" s="46"/>
    </row>
    <row r="42" spans="1:7">
      <c r="A42" s="529"/>
      <c r="B42" s="529"/>
      <c r="C42" s="529"/>
      <c r="D42" s="47"/>
      <c r="E42" s="44"/>
      <c r="F42" s="45"/>
      <c r="G42" s="39"/>
    </row>
  </sheetData>
  <sheetProtection password="DB7C" sheet="1"/>
  <mergeCells count="7">
    <mergeCell ref="A36:C36"/>
    <mergeCell ref="A42:C42"/>
    <mergeCell ref="A14:G14"/>
    <mergeCell ref="A15:G15"/>
    <mergeCell ref="A18:G18"/>
    <mergeCell ref="A20:G20"/>
    <mergeCell ref="C34:F34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85"/>
  <sheetViews>
    <sheetView showGridLines="0" tabSelected="1" view="pageBreakPreview" zoomScaleNormal="85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K13" sqref="K13:K14"/>
    </sheetView>
  </sheetViews>
  <sheetFormatPr baseColWidth="10" defaultRowHeight="12.75"/>
  <cols>
    <col min="1" max="1" width="6.7109375" style="2" customWidth="1"/>
    <col min="2" max="2" width="14.7109375" style="5" customWidth="1"/>
    <col min="3" max="3" width="13.85546875" style="239" customWidth="1"/>
    <col min="4" max="4" width="36.42578125" style="2" customWidth="1"/>
    <col min="5" max="5" width="11" style="1" customWidth="1"/>
    <col min="6" max="7" width="9.42578125" style="1" customWidth="1"/>
    <col min="8" max="8" width="9.140625" style="1" customWidth="1"/>
    <col min="9" max="9" width="11.140625" style="1" customWidth="1"/>
    <col min="10" max="10" width="11.5703125" style="1" customWidth="1"/>
    <col min="11" max="11" width="13.5703125" style="232" bestFit="1" customWidth="1"/>
    <col min="12" max="16384" width="11.42578125" style="2"/>
  </cols>
  <sheetData>
    <row r="1" spans="2:12" ht="22.15" customHeight="1">
      <c r="B1" s="51"/>
      <c r="C1" s="254"/>
      <c r="D1" s="541" t="s">
        <v>1253</v>
      </c>
      <c r="E1" s="541"/>
      <c r="F1" s="541"/>
      <c r="G1" s="541"/>
      <c r="H1" s="541"/>
      <c r="I1" s="541"/>
      <c r="J1" s="53"/>
      <c r="K1" s="216"/>
    </row>
    <row r="2" spans="2:12" ht="18">
      <c r="B2" s="51"/>
      <c r="C2" s="254"/>
      <c r="D2" s="541" t="str">
        <f>Numerica!A1</f>
        <v>LISTA DE PRECIOS N° 2 / 2025</v>
      </c>
      <c r="E2" s="541"/>
      <c r="F2" s="541"/>
      <c r="G2" s="541"/>
      <c r="H2" s="541"/>
      <c r="I2" s="541"/>
      <c r="J2" s="53"/>
      <c r="K2" s="216"/>
    </row>
    <row r="3" spans="2:12" ht="21.6" customHeight="1">
      <c r="B3" s="51"/>
      <c r="C3" s="254"/>
      <c r="D3" s="542" t="str">
        <f>Numerica!A2</f>
        <v>VIGENCIA 14 / 04 / 2024</v>
      </c>
      <c r="E3" s="542"/>
      <c r="F3" s="542"/>
      <c r="G3" s="542"/>
      <c r="H3" s="542"/>
      <c r="I3" s="542"/>
      <c r="J3" s="53"/>
      <c r="K3" s="216"/>
    </row>
    <row r="4" spans="2:12" ht="23.25" customHeight="1">
      <c r="B4" s="51"/>
      <c r="C4" s="254"/>
      <c r="D4" s="52"/>
      <c r="E4" s="53"/>
      <c r="F4" s="53"/>
      <c r="G4" s="53"/>
      <c r="H4" s="53"/>
      <c r="I4" s="53"/>
      <c r="J4" s="53"/>
      <c r="K4" s="216"/>
    </row>
    <row r="5" spans="2:12" ht="17.25" customHeight="1" thickBot="1">
      <c r="B5" s="51"/>
      <c r="C5" s="254"/>
      <c r="D5" s="52"/>
      <c r="E5" s="53"/>
      <c r="F5" s="53"/>
      <c r="G5" s="53"/>
      <c r="H5" s="53"/>
      <c r="I5" s="53"/>
      <c r="J5" s="53"/>
      <c r="K5" s="216"/>
    </row>
    <row r="6" spans="2:12" s="1" customFormat="1" ht="30" customHeight="1" thickTop="1">
      <c r="B6" s="376" t="s">
        <v>1228</v>
      </c>
      <c r="C6" s="377"/>
      <c r="D6" s="378"/>
      <c r="E6" s="378"/>
      <c r="F6" s="378"/>
      <c r="G6" s="378"/>
      <c r="H6" s="378"/>
      <c r="I6" s="378"/>
      <c r="J6" s="378"/>
      <c r="K6" s="379"/>
    </row>
    <row r="7" spans="2:12" s="3" customFormat="1" ht="2.4500000000000002" customHeight="1">
      <c r="B7" s="73"/>
      <c r="C7" s="255"/>
      <c r="D7" s="74"/>
      <c r="E7" s="74"/>
      <c r="F7" s="74"/>
      <c r="G7" s="74"/>
      <c r="H7" s="74"/>
      <c r="I7" s="74"/>
      <c r="J7" s="74"/>
      <c r="K7" s="217"/>
    </row>
    <row r="8" spans="2:12" s="3" customFormat="1" ht="25.5" customHeight="1">
      <c r="B8" s="659" t="s">
        <v>1223</v>
      </c>
      <c r="C8" s="653" t="s">
        <v>1224</v>
      </c>
      <c r="D8" s="543" t="s">
        <v>647</v>
      </c>
      <c r="E8" s="543" t="s">
        <v>1</v>
      </c>
      <c r="F8" s="543" t="s">
        <v>64</v>
      </c>
      <c r="G8" s="543" t="s">
        <v>63</v>
      </c>
      <c r="H8" s="543" t="s">
        <v>0</v>
      </c>
      <c r="I8" s="545" t="s">
        <v>2</v>
      </c>
      <c r="J8" s="545"/>
      <c r="K8" s="535" t="s">
        <v>646</v>
      </c>
    </row>
    <row r="9" spans="2:12" s="3" customFormat="1" ht="22.5" customHeight="1" thickBot="1">
      <c r="B9" s="660"/>
      <c r="C9" s="661"/>
      <c r="D9" s="544"/>
      <c r="E9" s="544"/>
      <c r="F9" s="544"/>
      <c r="G9" s="544"/>
      <c r="H9" s="544"/>
      <c r="I9" s="663" t="s">
        <v>1269</v>
      </c>
      <c r="J9" s="664"/>
      <c r="K9" s="536"/>
      <c r="L9" s="424"/>
    </row>
    <row r="10" spans="2:12" s="3" customFormat="1" ht="14.25" customHeight="1" thickTop="1" thickBot="1">
      <c r="C10" s="256"/>
      <c r="K10" s="218"/>
    </row>
    <row r="11" spans="2:12" s="10" customFormat="1" ht="30.95" customHeight="1" thickTop="1">
      <c r="B11" s="380" t="s">
        <v>499</v>
      </c>
      <c r="C11" s="381"/>
      <c r="D11" s="382"/>
      <c r="E11" s="382"/>
      <c r="F11" s="382"/>
      <c r="G11" s="382"/>
      <c r="H11" s="382"/>
      <c r="I11" s="382"/>
      <c r="J11" s="382"/>
      <c r="K11" s="383"/>
    </row>
    <row r="12" spans="2:12" s="32" customFormat="1" ht="15">
      <c r="B12" s="60" t="s">
        <v>7</v>
      </c>
      <c r="C12" s="257"/>
      <c r="D12" s="20"/>
      <c r="E12" s="21"/>
      <c r="F12" s="21"/>
      <c r="G12" s="21"/>
      <c r="H12" s="21"/>
      <c r="I12" s="21"/>
      <c r="J12" s="21"/>
      <c r="K12" s="219"/>
    </row>
    <row r="13" spans="2:12" s="32" customFormat="1" ht="14.25">
      <c r="B13" s="648" t="s">
        <v>1003</v>
      </c>
      <c r="C13" s="654">
        <v>2716</v>
      </c>
      <c r="D13" s="48" t="s">
        <v>507</v>
      </c>
      <c r="E13" s="548" t="s">
        <v>479</v>
      </c>
      <c r="F13" s="548" t="s">
        <v>267</v>
      </c>
      <c r="G13" s="546"/>
      <c r="H13" s="548" t="s">
        <v>509</v>
      </c>
      <c r="I13" s="549" t="s">
        <v>330</v>
      </c>
      <c r="J13" s="546">
        <v>68001</v>
      </c>
      <c r="K13" s="537">
        <f>+VLOOKUP(C13,Numerica!B:C,2,FALSE)</f>
        <v>83454.276074400026</v>
      </c>
    </row>
    <row r="14" spans="2:12" s="10" customFormat="1" ht="15" customHeight="1">
      <c r="B14" s="665"/>
      <c r="C14" s="662" t="e">
        <v>#N/A</v>
      </c>
      <c r="D14" s="48" t="s">
        <v>508</v>
      </c>
      <c r="E14" s="548"/>
      <c r="F14" s="548"/>
      <c r="G14" s="547"/>
      <c r="H14" s="548"/>
      <c r="I14" s="550"/>
      <c r="J14" s="547"/>
      <c r="K14" s="538" t="e">
        <f>+VLOOKUP(C14,Numerica!B:C,2,FALSE)</f>
        <v>#N/A</v>
      </c>
      <c r="L14" s="32"/>
    </row>
    <row r="15" spans="2:12" s="32" customFormat="1" ht="15">
      <c r="B15" s="271" t="s">
        <v>307</v>
      </c>
      <c r="C15" s="273"/>
      <c r="D15" s="20"/>
      <c r="E15" s="21"/>
      <c r="F15" s="21"/>
      <c r="G15" s="86"/>
      <c r="H15" s="21"/>
      <c r="I15" s="21"/>
      <c r="J15" s="21"/>
      <c r="K15" s="219"/>
    </row>
    <row r="16" spans="2:12" s="3" customFormat="1" ht="14.25" customHeight="1">
      <c r="B16" s="645" t="s">
        <v>1035</v>
      </c>
      <c r="C16" s="653">
        <v>2843</v>
      </c>
      <c r="D16" s="48" t="s">
        <v>500</v>
      </c>
      <c r="E16" s="19" t="s">
        <v>5</v>
      </c>
      <c r="F16" s="19" t="s">
        <v>268</v>
      </c>
      <c r="G16" s="87"/>
      <c r="H16" s="19" t="s">
        <v>506</v>
      </c>
      <c r="I16" s="87"/>
      <c r="J16" s="87"/>
      <c r="K16" s="537">
        <f>+VLOOKUP(C16,Numerica!B:C,2,FALSE)</f>
        <v>61951.915317600011</v>
      </c>
      <c r="L16" s="32"/>
    </row>
    <row r="17" spans="2:12" s="3" customFormat="1" ht="14.25" customHeight="1">
      <c r="B17" s="645"/>
      <c r="C17" s="653" t="e">
        <v>#N/A</v>
      </c>
      <c r="D17" s="48">
        <v>6000</v>
      </c>
      <c r="E17" s="19" t="s">
        <v>318</v>
      </c>
      <c r="F17" s="19" t="s">
        <v>268</v>
      </c>
      <c r="G17" s="87"/>
      <c r="H17" s="19" t="s">
        <v>506</v>
      </c>
      <c r="I17" s="87"/>
      <c r="J17" s="87"/>
      <c r="K17" s="539" t="e">
        <f>+VLOOKUP(C17,Numerica!B:C,2,FALSE)</f>
        <v>#N/A</v>
      </c>
      <c r="L17" s="32"/>
    </row>
    <row r="18" spans="2:12" s="3" customFormat="1" ht="14.25" customHeight="1">
      <c r="B18" s="645"/>
      <c r="C18" s="653" t="e">
        <v>#N/A</v>
      </c>
      <c r="D18" s="48" t="s">
        <v>501</v>
      </c>
      <c r="E18" s="19" t="s">
        <v>6</v>
      </c>
      <c r="F18" s="19" t="s">
        <v>268</v>
      </c>
      <c r="G18" s="87"/>
      <c r="H18" s="19" t="s">
        <v>506</v>
      </c>
      <c r="I18" s="87"/>
      <c r="J18" s="87"/>
      <c r="K18" s="539" t="e">
        <f>+VLOOKUP(C18,Numerica!B:C,2,FALSE)</f>
        <v>#N/A</v>
      </c>
      <c r="L18" s="32"/>
    </row>
    <row r="19" spans="2:12" s="3" customFormat="1" ht="14.25" customHeight="1">
      <c r="B19" s="645"/>
      <c r="C19" s="653" t="e">
        <v>#N/A</v>
      </c>
      <c r="D19" s="48">
        <v>8500</v>
      </c>
      <c r="E19" s="19" t="s">
        <v>72</v>
      </c>
      <c r="F19" s="19" t="s">
        <v>268</v>
      </c>
      <c r="G19" s="87"/>
      <c r="H19" s="19" t="s">
        <v>506</v>
      </c>
      <c r="I19" s="87"/>
      <c r="J19" s="87"/>
      <c r="K19" s="539" t="e">
        <f>+VLOOKUP(C19,Numerica!B:C,2,FALSE)</f>
        <v>#N/A</v>
      </c>
      <c r="L19" s="32"/>
    </row>
    <row r="20" spans="2:12" s="3" customFormat="1" ht="14.25" customHeight="1">
      <c r="B20" s="645"/>
      <c r="C20" s="653" t="e">
        <v>#N/A</v>
      </c>
      <c r="D20" s="48" t="s">
        <v>502</v>
      </c>
      <c r="E20" s="19" t="s">
        <v>483</v>
      </c>
      <c r="F20" s="19" t="s">
        <v>268</v>
      </c>
      <c r="G20" s="87"/>
      <c r="H20" s="19" t="s">
        <v>506</v>
      </c>
      <c r="I20" s="87"/>
      <c r="J20" s="87"/>
      <c r="K20" s="539" t="e">
        <f>+VLOOKUP(C20,Numerica!B:C,2,FALSE)</f>
        <v>#N/A</v>
      </c>
      <c r="L20" s="32"/>
    </row>
    <row r="21" spans="2:12" s="3" customFormat="1" ht="14.25" customHeight="1">
      <c r="B21" s="645"/>
      <c r="C21" s="653" t="e">
        <v>#N/A</v>
      </c>
      <c r="D21" s="48" t="s">
        <v>503</v>
      </c>
      <c r="E21" s="19" t="s">
        <v>484</v>
      </c>
      <c r="F21" s="19" t="s">
        <v>268</v>
      </c>
      <c r="G21" s="87"/>
      <c r="H21" s="19" t="s">
        <v>506</v>
      </c>
      <c r="I21" s="87"/>
      <c r="J21" s="87"/>
      <c r="K21" s="539" t="e">
        <f>+VLOOKUP(C21,Numerica!B:C,2,FALSE)</f>
        <v>#N/A</v>
      </c>
      <c r="L21" s="32"/>
    </row>
    <row r="22" spans="2:12" s="3" customFormat="1" ht="14.25" customHeight="1">
      <c r="B22" s="645"/>
      <c r="C22" s="653" t="e">
        <v>#N/A</v>
      </c>
      <c r="D22" s="48" t="s">
        <v>504</v>
      </c>
      <c r="E22" s="19" t="s">
        <v>79</v>
      </c>
      <c r="F22" s="19" t="s">
        <v>268</v>
      </c>
      <c r="G22" s="87"/>
      <c r="H22" s="19" t="s">
        <v>506</v>
      </c>
      <c r="I22" s="87"/>
      <c r="J22" s="87"/>
      <c r="K22" s="539" t="e">
        <f>+VLOOKUP(C22,Numerica!B:C,2,FALSE)</f>
        <v>#N/A</v>
      </c>
      <c r="L22" s="32"/>
    </row>
    <row r="23" spans="2:12" s="3" customFormat="1" ht="14.25" customHeight="1">
      <c r="B23" s="645"/>
      <c r="C23" s="653" t="e">
        <v>#N/A</v>
      </c>
      <c r="D23" s="48" t="s">
        <v>505</v>
      </c>
      <c r="E23" s="19" t="s">
        <v>483</v>
      </c>
      <c r="F23" s="19" t="s">
        <v>268</v>
      </c>
      <c r="G23" s="87"/>
      <c r="H23" s="19" t="s">
        <v>506</v>
      </c>
      <c r="I23" s="87"/>
      <c r="J23" s="87"/>
      <c r="K23" s="538" t="e">
        <f>+VLOOKUP(C23,Numerica!B:C,2,FALSE)</f>
        <v>#N/A</v>
      </c>
      <c r="L23" s="32"/>
    </row>
    <row r="24" spans="2:12" s="3" customFormat="1" ht="15.75" customHeight="1">
      <c r="B24" s="272" t="s">
        <v>1053</v>
      </c>
      <c r="C24" s="274">
        <v>2880</v>
      </c>
      <c r="D24" s="48" t="s">
        <v>584</v>
      </c>
      <c r="E24" s="19" t="s">
        <v>585</v>
      </c>
      <c r="F24" s="19" t="s">
        <v>268</v>
      </c>
      <c r="G24" s="87"/>
      <c r="H24" s="19" t="s">
        <v>573</v>
      </c>
      <c r="I24" s="87"/>
      <c r="J24" s="87"/>
      <c r="K24" s="133">
        <f>+VLOOKUP(C24,Numerica!B:C,2,FALSE)</f>
        <v>80961.218553600018</v>
      </c>
      <c r="L24" s="32"/>
    </row>
    <row r="25" spans="2:12" s="3" customFormat="1" ht="15.75" customHeight="1">
      <c r="B25" s="272" t="s">
        <v>1216</v>
      </c>
      <c r="C25" s="274">
        <v>9533</v>
      </c>
      <c r="D25" s="48" t="s">
        <v>671</v>
      </c>
      <c r="E25" s="19" t="s">
        <v>634</v>
      </c>
      <c r="F25" s="19" t="s">
        <v>268</v>
      </c>
      <c r="G25" s="87"/>
      <c r="H25" s="19" t="s">
        <v>573</v>
      </c>
      <c r="I25" s="87"/>
      <c r="J25" s="87"/>
      <c r="K25" s="133">
        <f>+VLOOKUP(C25,Numerica!B:C,2,FALSE)</f>
        <v>140943.36952080001</v>
      </c>
      <c r="L25" s="32"/>
    </row>
    <row r="26" spans="2:12" s="32" customFormat="1" ht="15">
      <c r="B26" s="271" t="s">
        <v>9</v>
      </c>
      <c r="C26" s="273"/>
      <c r="D26" s="20"/>
      <c r="E26" s="21"/>
      <c r="F26" s="21"/>
      <c r="G26" s="21"/>
      <c r="H26" s="21"/>
      <c r="I26" s="21"/>
      <c r="J26" s="21"/>
      <c r="K26" s="219"/>
    </row>
    <row r="27" spans="2:12" s="32" customFormat="1" ht="14.25">
      <c r="B27" s="651" t="s">
        <v>903</v>
      </c>
      <c r="C27" s="653">
        <v>2389</v>
      </c>
      <c r="D27" s="48" t="s">
        <v>511</v>
      </c>
      <c r="E27" s="548" t="s">
        <v>479</v>
      </c>
      <c r="F27" s="548" t="s">
        <v>65</v>
      </c>
      <c r="G27" s="546"/>
      <c r="H27" s="548" t="s">
        <v>510</v>
      </c>
      <c r="I27" s="546"/>
      <c r="J27" s="549">
        <v>83301</v>
      </c>
      <c r="K27" s="537">
        <f>+VLOOKUP(C27,Numerica!B:C,2,FALSE)</f>
        <v>36384.284576640013</v>
      </c>
    </row>
    <row r="28" spans="2:12" s="10" customFormat="1" ht="15" customHeight="1">
      <c r="B28" s="651"/>
      <c r="C28" s="653" t="e">
        <v>#N/A</v>
      </c>
      <c r="D28" s="48" t="s">
        <v>512</v>
      </c>
      <c r="E28" s="548"/>
      <c r="F28" s="548"/>
      <c r="G28" s="547"/>
      <c r="H28" s="548"/>
      <c r="I28" s="547"/>
      <c r="J28" s="550"/>
      <c r="K28" s="538" t="e">
        <f>+VLOOKUP(C28,Numerica!B:C,2,FALSE)</f>
        <v>#N/A</v>
      </c>
      <c r="L28" s="32"/>
    </row>
    <row r="29" spans="2:12" s="32" customFormat="1" ht="14.25">
      <c r="B29" s="651" t="s">
        <v>904</v>
      </c>
      <c r="C29" s="653">
        <v>2390</v>
      </c>
      <c r="D29" s="48" t="s">
        <v>511</v>
      </c>
      <c r="E29" s="548" t="s">
        <v>479</v>
      </c>
      <c r="F29" s="548" t="s">
        <v>66</v>
      </c>
      <c r="G29" s="546"/>
      <c r="H29" s="548" t="s">
        <v>510</v>
      </c>
      <c r="I29" s="546"/>
      <c r="J29" s="101"/>
      <c r="K29" s="537">
        <f>+VLOOKUP(C29,Numerica!B:C,2,FALSE)</f>
        <v>36384.284576640013</v>
      </c>
    </row>
    <row r="30" spans="2:12" s="10" customFormat="1" ht="15" customHeight="1">
      <c r="B30" s="651"/>
      <c r="C30" s="653" t="e">
        <v>#N/A</v>
      </c>
      <c r="D30" s="48" t="s">
        <v>512</v>
      </c>
      <c r="E30" s="548"/>
      <c r="F30" s="548"/>
      <c r="G30" s="547"/>
      <c r="H30" s="548"/>
      <c r="I30" s="547"/>
      <c r="J30" s="102"/>
      <c r="K30" s="538" t="e">
        <f>+VLOOKUP(C30,Numerica!B:C,2,FALSE)</f>
        <v>#N/A</v>
      </c>
      <c r="L30" s="32"/>
    </row>
    <row r="31" spans="2:12" s="32" customFormat="1" ht="15">
      <c r="B31" s="271" t="s">
        <v>1226</v>
      </c>
      <c r="C31" s="273"/>
      <c r="D31" s="20"/>
      <c r="E31" s="21"/>
      <c r="F31" s="21"/>
      <c r="G31" s="21"/>
      <c r="H31" s="21"/>
      <c r="I31" s="21"/>
      <c r="J31" s="21"/>
      <c r="K31" s="219"/>
    </row>
    <row r="32" spans="2:12" s="3" customFormat="1" ht="14.25" customHeight="1">
      <c r="B32" s="648" t="s">
        <v>1038</v>
      </c>
      <c r="C32" s="654">
        <v>2852</v>
      </c>
      <c r="D32" s="48" t="s">
        <v>500</v>
      </c>
      <c r="E32" s="19" t="s">
        <v>5</v>
      </c>
      <c r="F32" s="19" t="s">
        <v>268</v>
      </c>
      <c r="G32" s="546"/>
      <c r="H32" s="19" t="s">
        <v>506</v>
      </c>
      <c r="I32" s="546"/>
      <c r="J32" s="546" t="s">
        <v>733</v>
      </c>
      <c r="K32" s="537">
        <f>+VLOOKUP(C32,Numerica!B:C,2,FALSE)</f>
        <v>53968.870956000006</v>
      </c>
      <c r="L32" s="32"/>
    </row>
    <row r="33" spans="2:12" s="3" customFormat="1" ht="14.25" customHeight="1">
      <c r="B33" s="649"/>
      <c r="C33" s="655" t="e">
        <v>#N/A</v>
      </c>
      <c r="D33" s="48">
        <v>6000</v>
      </c>
      <c r="E33" s="19" t="s">
        <v>318</v>
      </c>
      <c r="F33" s="19" t="s">
        <v>268</v>
      </c>
      <c r="G33" s="657"/>
      <c r="H33" s="19" t="s">
        <v>506</v>
      </c>
      <c r="I33" s="657"/>
      <c r="J33" s="657"/>
      <c r="K33" s="539" t="e">
        <f>+VLOOKUP(C33,Numerica!B:C,2,FALSE)</f>
        <v>#N/A</v>
      </c>
      <c r="L33" s="32"/>
    </row>
    <row r="34" spans="2:12" s="3" customFormat="1" ht="14.25" customHeight="1">
      <c r="B34" s="649"/>
      <c r="C34" s="655" t="e">
        <v>#N/A</v>
      </c>
      <c r="D34" s="48" t="s">
        <v>501</v>
      </c>
      <c r="E34" s="19" t="s">
        <v>6</v>
      </c>
      <c r="F34" s="19" t="s">
        <v>268</v>
      </c>
      <c r="G34" s="657"/>
      <c r="H34" s="19" t="s">
        <v>506</v>
      </c>
      <c r="I34" s="657"/>
      <c r="J34" s="657"/>
      <c r="K34" s="539" t="e">
        <f>+VLOOKUP(C34,Numerica!B:C,2,FALSE)</f>
        <v>#N/A</v>
      </c>
      <c r="L34" s="32"/>
    </row>
    <row r="35" spans="2:12" s="3" customFormat="1" ht="14.25" customHeight="1">
      <c r="B35" s="649"/>
      <c r="C35" s="655" t="e">
        <v>#N/A</v>
      </c>
      <c r="D35" s="48">
        <v>8500</v>
      </c>
      <c r="E35" s="19" t="s">
        <v>72</v>
      </c>
      <c r="F35" s="19" t="s">
        <v>268</v>
      </c>
      <c r="G35" s="657"/>
      <c r="H35" s="19" t="s">
        <v>506</v>
      </c>
      <c r="I35" s="657"/>
      <c r="J35" s="657"/>
      <c r="K35" s="539" t="e">
        <f>+VLOOKUP(C35,Numerica!B:C,2,FALSE)</f>
        <v>#N/A</v>
      </c>
      <c r="L35" s="32"/>
    </row>
    <row r="36" spans="2:12" s="3" customFormat="1" ht="14.25" customHeight="1">
      <c r="B36" s="649"/>
      <c r="C36" s="655" t="e">
        <v>#N/A</v>
      </c>
      <c r="D36" s="48" t="s">
        <v>502</v>
      </c>
      <c r="E36" s="19" t="s">
        <v>483</v>
      </c>
      <c r="F36" s="19" t="s">
        <v>268</v>
      </c>
      <c r="G36" s="657"/>
      <c r="H36" s="19" t="s">
        <v>506</v>
      </c>
      <c r="I36" s="657"/>
      <c r="J36" s="657"/>
      <c r="K36" s="539" t="e">
        <f>+VLOOKUP(C36,Numerica!B:C,2,FALSE)</f>
        <v>#N/A</v>
      </c>
      <c r="L36" s="32"/>
    </row>
    <row r="37" spans="2:12" s="3" customFormat="1" ht="14.25" customHeight="1">
      <c r="B37" s="649"/>
      <c r="C37" s="655" t="e">
        <v>#N/A</v>
      </c>
      <c r="D37" s="48" t="s">
        <v>503</v>
      </c>
      <c r="E37" s="19" t="s">
        <v>484</v>
      </c>
      <c r="F37" s="19" t="s">
        <v>268</v>
      </c>
      <c r="G37" s="657"/>
      <c r="H37" s="19" t="s">
        <v>506</v>
      </c>
      <c r="I37" s="657"/>
      <c r="J37" s="657"/>
      <c r="K37" s="539" t="e">
        <f>+VLOOKUP(C37,Numerica!B:C,2,FALSE)</f>
        <v>#N/A</v>
      </c>
      <c r="L37" s="32"/>
    </row>
    <row r="38" spans="2:12" s="3" customFormat="1" ht="14.25" customHeight="1">
      <c r="B38" s="649"/>
      <c r="C38" s="655" t="e">
        <v>#N/A</v>
      </c>
      <c r="D38" s="48" t="s">
        <v>504</v>
      </c>
      <c r="E38" s="19" t="s">
        <v>79</v>
      </c>
      <c r="F38" s="19" t="s">
        <v>268</v>
      </c>
      <c r="G38" s="657"/>
      <c r="H38" s="19" t="s">
        <v>506</v>
      </c>
      <c r="I38" s="657"/>
      <c r="J38" s="657"/>
      <c r="K38" s="539" t="e">
        <f>+VLOOKUP(C38,Numerica!B:C,2,FALSE)</f>
        <v>#N/A</v>
      </c>
      <c r="L38" s="32"/>
    </row>
    <row r="39" spans="2:12" s="3" customFormat="1" ht="14.25" customHeight="1" thickBot="1">
      <c r="B39" s="650"/>
      <c r="C39" s="656" t="e">
        <v>#N/A</v>
      </c>
      <c r="D39" s="50" t="s">
        <v>505</v>
      </c>
      <c r="E39" s="49" t="s">
        <v>483</v>
      </c>
      <c r="F39" s="49" t="s">
        <v>268</v>
      </c>
      <c r="G39" s="658"/>
      <c r="H39" s="49" t="s">
        <v>506</v>
      </c>
      <c r="I39" s="658"/>
      <c r="J39" s="658"/>
      <c r="K39" s="540" t="e">
        <f>+VLOOKUP(C39,Numerica!B:C,2,FALSE)</f>
        <v>#N/A</v>
      </c>
      <c r="L39" s="32"/>
    </row>
    <row r="40" spans="2:12" s="3" customFormat="1" ht="15.75" thickTop="1" thickBot="1">
      <c r="B40" s="59"/>
      <c r="C40" s="258"/>
      <c r="D40" s="24"/>
      <c r="E40" s="27"/>
      <c r="F40" s="27"/>
      <c r="G40" s="27"/>
      <c r="H40" s="30"/>
      <c r="I40" s="29"/>
      <c r="J40" s="22"/>
      <c r="K40" s="220"/>
      <c r="L40" s="32"/>
    </row>
    <row r="41" spans="2:12" s="10" customFormat="1" ht="30.95" customHeight="1" thickTop="1">
      <c r="B41" s="380" t="s">
        <v>673</v>
      </c>
      <c r="C41" s="381"/>
      <c r="D41" s="382"/>
      <c r="E41" s="382"/>
      <c r="F41" s="382"/>
      <c r="G41" s="382"/>
      <c r="H41" s="382"/>
      <c r="I41" s="382"/>
      <c r="J41" s="382"/>
      <c r="K41" s="383"/>
      <c r="L41" s="32"/>
    </row>
    <row r="42" spans="2:12" s="32" customFormat="1" ht="15">
      <c r="B42" s="115" t="s">
        <v>572</v>
      </c>
      <c r="C42" s="259"/>
      <c r="D42" s="61"/>
      <c r="E42" s="62"/>
      <c r="F42" s="62"/>
      <c r="G42" s="62"/>
      <c r="H42" s="62"/>
      <c r="I42" s="62"/>
      <c r="J42" s="62"/>
      <c r="K42" s="221"/>
    </row>
    <row r="43" spans="2:12" s="3" customFormat="1" ht="19.5" customHeight="1" thickBot="1">
      <c r="B43" s="384" t="s">
        <v>1006</v>
      </c>
      <c r="C43" s="385">
        <v>2722</v>
      </c>
      <c r="D43" s="127" t="s">
        <v>674</v>
      </c>
      <c r="E43" s="122" t="s">
        <v>675</v>
      </c>
      <c r="F43" s="122"/>
      <c r="G43" s="125"/>
      <c r="H43" s="124" t="s">
        <v>578</v>
      </c>
      <c r="I43" s="123"/>
      <c r="J43" s="120"/>
      <c r="K43" s="386">
        <f>+VLOOKUP(C43,Numerica!B:C,2,FALSE)</f>
        <v>67403.426983200014</v>
      </c>
      <c r="L43" s="32"/>
    </row>
    <row r="44" spans="2:12" s="3" customFormat="1" ht="15.75" thickTop="1" thickBot="1">
      <c r="B44" s="59"/>
      <c r="C44" s="258"/>
      <c r="D44" s="24"/>
      <c r="E44" s="27"/>
      <c r="F44" s="27"/>
      <c r="G44" s="27"/>
      <c r="H44" s="30"/>
      <c r="I44" s="29"/>
      <c r="J44" s="22"/>
      <c r="K44" s="387"/>
      <c r="L44" s="32"/>
    </row>
    <row r="45" spans="2:12" s="10" customFormat="1" ht="30.95" customHeight="1" thickTop="1">
      <c r="B45" s="380" t="s">
        <v>253</v>
      </c>
      <c r="C45" s="381"/>
      <c r="D45" s="382"/>
      <c r="E45" s="382"/>
      <c r="F45" s="382"/>
      <c r="G45" s="382"/>
      <c r="H45" s="382"/>
      <c r="I45" s="382"/>
      <c r="J45" s="382"/>
      <c r="K45" s="383"/>
      <c r="L45" s="32"/>
    </row>
    <row r="46" spans="2:12" s="32" customFormat="1" ht="15">
      <c r="B46" s="115" t="s">
        <v>582</v>
      </c>
      <c r="C46" s="259"/>
      <c r="D46" s="61"/>
      <c r="E46" s="62"/>
      <c r="F46" s="62"/>
      <c r="G46" s="62"/>
      <c r="H46" s="62"/>
      <c r="I46" s="62"/>
      <c r="J46" s="62"/>
      <c r="K46" s="221"/>
    </row>
    <row r="47" spans="2:12" s="3" customFormat="1" ht="15" thickBot="1">
      <c r="B47" s="275" t="s">
        <v>1049</v>
      </c>
      <c r="C47" s="276">
        <v>2875</v>
      </c>
      <c r="D47" s="71" t="s">
        <v>677</v>
      </c>
      <c r="E47" s="305" t="s">
        <v>704</v>
      </c>
      <c r="F47" s="305"/>
      <c r="G47" s="317"/>
      <c r="H47" s="326" t="s">
        <v>703</v>
      </c>
      <c r="I47" s="327"/>
      <c r="J47" s="90"/>
      <c r="K47" s="135">
        <f>+VLOOKUP(C47,Numerica!B:C,2,FALSE)</f>
        <v>67167.750434400019</v>
      </c>
      <c r="L47" s="32"/>
    </row>
    <row r="48" spans="2:12" s="32" customFormat="1" ht="15">
      <c r="B48" s="277" t="s">
        <v>9</v>
      </c>
      <c r="C48" s="278"/>
      <c r="D48" s="61"/>
      <c r="E48" s="62"/>
      <c r="F48" s="62"/>
      <c r="G48" s="62"/>
      <c r="H48" s="62"/>
      <c r="I48" s="62"/>
      <c r="J48" s="62"/>
      <c r="K48" s="221"/>
    </row>
    <row r="49" spans="2:12" s="3" customFormat="1" ht="15" customHeight="1">
      <c r="B49" s="319" t="s">
        <v>946</v>
      </c>
      <c r="C49" s="304">
        <v>2510</v>
      </c>
      <c r="D49" s="71" t="s">
        <v>677</v>
      </c>
      <c r="E49" s="305" t="s">
        <v>6</v>
      </c>
      <c r="F49" s="305" t="s">
        <v>65</v>
      </c>
      <c r="G49" s="317" t="s">
        <v>263</v>
      </c>
      <c r="H49" s="326"/>
      <c r="I49" s="327"/>
      <c r="J49" s="90"/>
      <c r="K49" s="132">
        <f>+VLOOKUP(C49,Numerica!B:C,2,FALSE)</f>
        <v>31138.087780800011</v>
      </c>
      <c r="L49" s="32"/>
    </row>
    <row r="50" spans="2:12" s="3" customFormat="1" ht="15" customHeight="1" thickBot="1">
      <c r="B50" s="279" t="s">
        <v>947</v>
      </c>
      <c r="C50" s="281">
        <v>2511</v>
      </c>
      <c r="D50" s="127" t="s">
        <v>677</v>
      </c>
      <c r="E50" s="122" t="s">
        <v>6</v>
      </c>
      <c r="F50" s="122" t="s">
        <v>66</v>
      </c>
      <c r="G50" s="125" t="s">
        <v>263</v>
      </c>
      <c r="H50" s="124">
        <v>0.75</v>
      </c>
      <c r="I50" s="123"/>
      <c r="J50" s="120"/>
      <c r="K50" s="134">
        <f>+VLOOKUP(C50,Numerica!B:C,2,FALSE)</f>
        <v>31138.087780800011</v>
      </c>
      <c r="L50" s="32"/>
    </row>
    <row r="51" spans="2:12" s="3" customFormat="1" ht="15.75" thickTop="1" thickBot="1">
      <c r="B51" s="59"/>
      <c r="C51" s="258"/>
      <c r="D51" s="24"/>
      <c r="E51" s="27"/>
      <c r="F51" s="27"/>
      <c r="G51" s="27"/>
      <c r="H51" s="30"/>
      <c r="I51" s="29"/>
      <c r="J51" s="22"/>
      <c r="K51" s="220"/>
      <c r="L51" s="32"/>
    </row>
    <row r="52" spans="2:12" s="10" customFormat="1" ht="30.95" customHeight="1" thickTop="1">
      <c r="B52" s="380" t="s">
        <v>563</v>
      </c>
      <c r="C52" s="381"/>
      <c r="D52" s="382"/>
      <c r="E52" s="382"/>
      <c r="F52" s="382"/>
      <c r="G52" s="382"/>
      <c r="H52" s="382"/>
      <c r="I52" s="382"/>
      <c r="J52" s="382"/>
      <c r="K52" s="383"/>
      <c r="L52" s="32"/>
    </row>
    <row r="53" spans="2:12" s="32" customFormat="1" ht="15">
      <c r="B53" s="115" t="s">
        <v>7</v>
      </c>
      <c r="C53" s="259"/>
      <c r="D53" s="61"/>
      <c r="E53" s="62"/>
      <c r="F53" s="62"/>
      <c r="G53" s="62"/>
      <c r="H53" s="62"/>
      <c r="I53" s="62"/>
      <c r="J53" s="62"/>
      <c r="K53" s="221"/>
    </row>
    <row r="54" spans="2:12" s="3" customFormat="1" ht="14.25">
      <c r="B54" s="319" t="s">
        <v>1028</v>
      </c>
      <c r="C54" s="304">
        <v>2757</v>
      </c>
      <c r="D54" s="71" t="s">
        <v>579</v>
      </c>
      <c r="E54" s="305" t="s">
        <v>72</v>
      </c>
      <c r="F54" s="305"/>
      <c r="G54" s="317"/>
      <c r="H54" s="326" t="s">
        <v>573</v>
      </c>
      <c r="I54" s="327"/>
      <c r="J54" s="90"/>
      <c r="K54" s="132">
        <f>+VLOOKUP(C54,Numerica!B:C,2,FALSE)</f>
        <v>112694.91599520002</v>
      </c>
      <c r="L54" s="32"/>
    </row>
    <row r="55" spans="2:12" ht="15.75" customHeight="1">
      <c r="B55" s="117" t="s">
        <v>553</v>
      </c>
      <c r="C55" s="280"/>
      <c r="D55" s="116"/>
      <c r="E55" s="116"/>
      <c r="F55" s="116"/>
      <c r="G55" s="116"/>
      <c r="H55" s="116"/>
      <c r="I55" s="116"/>
      <c r="J55" s="116"/>
      <c r="K55" s="222"/>
      <c r="L55" s="32"/>
    </row>
    <row r="56" spans="2:12" s="3" customFormat="1" ht="16.7" customHeight="1" thickBot="1">
      <c r="B56" s="279" t="s">
        <v>1182</v>
      </c>
      <c r="C56" s="281">
        <v>6767</v>
      </c>
      <c r="D56" s="118" t="s">
        <v>564</v>
      </c>
      <c r="E56" s="119" t="s">
        <v>147</v>
      </c>
      <c r="F56" s="119" t="s">
        <v>61</v>
      </c>
      <c r="G56" s="120"/>
      <c r="H56" s="119" t="s">
        <v>29</v>
      </c>
      <c r="I56" s="120"/>
      <c r="J56" s="120"/>
      <c r="K56" s="134">
        <f>+VLOOKUP(C56,Numerica!B:C,2,FALSE)</f>
        <v>47485.691151360013</v>
      </c>
      <c r="L56" s="32"/>
    </row>
    <row r="57" spans="2:12" s="32" customFormat="1" ht="15.75" thickTop="1">
      <c r="B57" s="271" t="s">
        <v>1227</v>
      </c>
      <c r="C57" s="282"/>
      <c r="D57" s="20"/>
      <c r="E57" s="21"/>
      <c r="F57" s="21"/>
      <c r="G57" s="21"/>
      <c r="H57" s="21"/>
      <c r="I57" s="21"/>
      <c r="J57" s="21"/>
      <c r="K57" s="219"/>
    </row>
    <row r="58" spans="2:12" s="3" customFormat="1" ht="14.25" customHeight="1" thickBot="1">
      <c r="B58" s="384" t="s">
        <v>1201</v>
      </c>
      <c r="C58" s="385">
        <v>8234</v>
      </c>
      <c r="D58" s="50" t="s">
        <v>650</v>
      </c>
      <c r="E58" s="49" t="s">
        <v>464</v>
      </c>
      <c r="F58" s="49"/>
      <c r="G58" s="388"/>
      <c r="H58" s="49" t="s">
        <v>583</v>
      </c>
      <c r="I58" s="388"/>
      <c r="J58" s="388"/>
      <c r="K58" s="386">
        <f>+VLOOKUP(C58,Numerica!B:C,2,FALSE)</f>
        <v>53319.85346688002</v>
      </c>
      <c r="L58" s="32"/>
    </row>
    <row r="59" spans="2:12" s="3" customFormat="1" ht="15.75" thickTop="1" thickBot="1">
      <c r="B59" s="59"/>
      <c r="C59" s="258"/>
      <c r="D59" s="24"/>
      <c r="E59" s="27"/>
      <c r="F59" s="27"/>
      <c r="G59" s="27"/>
      <c r="H59" s="30"/>
      <c r="I59" s="29"/>
      <c r="J59" s="22"/>
      <c r="K59" s="220"/>
      <c r="L59" s="32"/>
    </row>
    <row r="60" spans="2:12" s="10" customFormat="1" ht="30.95" customHeight="1" thickTop="1">
      <c r="B60" s="380" t="s">
        <v>380</v>
      </c>
      <c r="C60" s="381"/>
      <c r="D60" s="382"/>
      <c r="E60" s="382"/>
      <c r="F60" s="382"/>
      <c r="G60" s="382"/>
      <c r="H60" s="382"/>
      <c r="I60" s="382"/>
      <c r="J60" s="382"/>
      <c r="K60" s="383"/>
      <c r="L60" s="32"/>
    </row>
    <row r="61" spans="2:12" s="10" customFormat="1" ht="18">
      <c r="B61" s="121" t="s">
        <v>7</v>
      </c>
      <c r="C61" s="259"/>
      <c r="D61" s="61"/>
      <c r="E61" s="62"/>
      <c r="F61" s="62"/>
      <c r="G61" s="62"/>
      <c r="H61" s="62"/>
      <c r="I61" s="62"/>
      <c r="J61" s="62"/>
      <c r="K61" s="221"/>
      <c r="L61" s="32"/>
    </row>
    <row r="62" spans="2:12" s="32" customFormat="1" ht="14.25">
      <c r="B62" s="329" t="s">
        <v>995</v>
      </c>
      <c r="C62" s="304">
        <v>2707</v>
      </c>
      <c r="D62" s="65" t="s">
        <v>285</v>
      </c>
      <c r="E62" s="305" t="s">
        <v>3</v>
      </c>
      <c r="F62" s="305" t="s">
        <v>267</v>
      </c>
      <c r="G62" s="317" t="s">
        <v>261</v>
      </c>
      <c r="H62" s="326">
        <v>0.8125</v>
      </c>
      <c r="I62" s="317"/>
      <c r="J62" s="317">
        <v>70601</v>
      </c>
      <c r="K62" s="428">
        <f>+VLOOKUP(C62,Numerica!B:C,2,FALSE)</f>
        <v>70970.138870399998</v>
      </c>
    </row>
    <row r="63" spans="2:12" s="3" customFormat="1" ht="14.25">
      <c r="B63" s="329" t="s">
        <v>997</v>
      </c>
      <c r="C63" s="304">
        <v>2709</v>
      </c>
      <c r="D63" s="65" t="s">
        <v>285</v>
      </c>
      <c r="E63" s="305" t="s">
        <v>3</v>
      </c>
      <c r="F63" s="305" t="s">
        <v>267</v>
      </c>
      <c r="G63" s="317" t="s">
        <v>260</v>
      </c>
      <c r="H63" s="326">
        <v>0.8125</v>
      </c>
      <c r="I63" s="317">
        <v>3331783</v>
      </c>
      <c r="J63" s="317">
        <v>70701</v>
      </c>
      <c r="K63" s="428">
        <f>+VLOOKUP(C63,Numerica!B:C,2,FALSE)</f>
        <v>83798.959860000017</v>
      </c>
      <c r="L63" s="32"/>
    </row>
    <row r="64" spans="2:12" s="3" customFormat="1" ht="25.5">
      <c r="B64" s="329" t="s">
        <v>1001</v>
      </c>
      <c r="C64" s="304">
        <v>2714</v>
      </c>
      <c r="D64" s="65" t="s">
        <v>535</v>
      </c>
      <c r="E64" s="305" t="s">
        <v>5</v>
      </c>
      <c r="F64" s="305" t="s">
        <v>267</v>
      </c>
      <c r="G64" s="317" t="s">
        <v>261</v>
      </c>
      <c r="H64" s="326">
        <v>0.8125</v>
      </c>
      <c r="I64" s="90" t="s">
        <v>605</v>
      </c>
      <c r="J64" s="317"/>
      <c r="K64" s="428">
        <f>+VLOOKUP(C64,Numerica!B:C,2,FALSE)</f>
        <v>67020.205190400011</v>
      </c>
      <c r="L64" s="32"/>
    </row>
    <row r="65" spans="2:12" s="3" customFormat="1" ht="14.25">
      <c r="B65" s="329" t="s">
        <v>991</v>
      </c>
      <c r="C65" s="304">
        <v>2701</v>
      </c>
      <c r="D65" s="65" t="s">
        <v>32</v>
      </c>
      <c r="E65" s="305" t="s">
        <v>4</v>
      </c>
      <c r="F65" s="305" t="s">
        <v>267</v>
      </c>
      <c r="G65" s="317" t="s">
        <v>262</v>
      </c>
      <c r="H65" s="326">
        <v>0.875</v>
      </c>
      <c r="I65" s="317">
        <v>3331780</v>
      </c>
      <c r="J65" s="317"/>
      <c r="K65" s="428">
        <f>+VLOOKUP(C65,Numerica!B:C,2,FALSE)</f>
        <v>68002.881962400017</v>
      </c>
      <c r="L65" s="32"/>
    </row>
    <row r="66" spans="2:12" s="32" customFormat="1" ht="14.25">
      <c r="B66" s="319" t="s">
        <v>1003</v>
      </c>
      <c r="C66" s="304">
        <v>2716</v>
      </c>
      <c r="D66" s="66" t="s">
        <v>332</v>
      </c>
      <c r="E66" s="305" t="s">
        <v>331</v>
      </c>
      <c r="F66" s="305" t="s">
        <v>267</v>
      </c>
      <c r="G66" s="88" t="s">
        <v>260</v>
      </c>
      <c r="H66" s="325">
        <v>1.125</v>
      </c>
      <c r="I66" s="317" t="s">
        <v>330</v>
      </c>
      <c r="J66" s="317">
        <v>68001</v>
      </c>
      <c r="K66" s="428">
        <f>+VLOOKUP(C66,Numerica!B:C,2,FALSE)</f>
        <v>83454.276074400026</v>
      </c>
    </row>
    <row r="67" spans="2:12" s="32" customFormat="1" ht="14.25">
      <c r="B67" s="319" t="s">
        <v>1004</v>
      </c>
      <c r="C67" s="304">
        <v>2717</v>
      </c>
      <c r="D67" s="66" t="s">
        <v>569</v>
      </c>
      <c r="E67" s="305" t="s">
        <v>331</v>
      </c>
      <c r="F67" s="305"/>
      <c r="G67" s="88"/>
      <c r="H67" s="325" t="s">
        <v>570</v>
      </c>
      <c r="I67" s="317"/>
      <c r="J67" s="317"/>
      <c r="K67" s="428">
        <f>+VLOOKUP(C67,Numerica!B:C,2,FALSE)</f>
        <v>92370.287671200029</v>
      </c>
    </row>
    <row r="68" spans="2:12" s="32" customFormat="1" ht="14.25">
      <c r="B68" s="319" t="s">
        <v>1013</v>
      </c>
      <c r="C68" s="304">
        <v>2737</v>
      </c>
      <c r="D68" s="66" t="s">
        <v>388</v>
      </c>
      <c r="E68" s="305" t="s">
        <v>709</v>
      </c>
      <c r="F68" s="305"/>
      <c r="G68" s="88"/>
      <c r="H68" s="325" t="s">
        <v>540</v>
      </c>
      <c r="I68" s="317"/>
      <c r="J68" s="317"/>
      <c r="K68" s="428">
        <f>+VLOOKUP(C68,Numerica!B:C,2,FALSE)</f>
        <v>73815.787584000005</v>
      </c>
    </row>
    <row r="69" spans="2:12" s="32" customFormat="1" ht="25.5">
      <c r="B69" s="319" t="s">
        <v>1014</v>
      </c>
      <c r="C69" s="304">
        <v>2738</v>
      </c>
      <c r="D69" s="111" t="s">
        <v>615</v>
      </c>
      <c r="E69" s="305"/>
      <c r="F69" s="305"/>
      <c r="G69" s="88"/>
      <c r="H69" s="325" t="s">
        <v>548</v>
      </c>
      <c r="I69" s="317"/>
      <c r="J69" s="317">
        <v>65301</v>
      </c>
      <c r="K69" s="428">
        <f>+VLOOKUP(C69,Numerica!B:C,2,FALSE)</f>
        <v>107057.35877760001</v>
      </c>
    </row>
    <row r="70" spans="2:12" s="32" customFormat="1" ht="29.25" customHeight="1">
      <c r="B70" s="319" t="s">
        <v>1020</v>
      </c>
      <c r="C70" s="304">
        <v>2745</v>
      </c>
      <c r="D70" s="111" t="s">
        <v>633</v>
      </c>
      <c r="E70" s="305" t="s">
        <v>319</v>
      </c>
      <c r="F70" s="305" t="s">
        <v>267</v>
      </c>
      <c r="G70" s="88" t="s">
        <v>261</v>
      </c>
      <c r="H70" s="325" t="s">
        <v>543</v>
      </c>
      <c r="I70" s="317" t="s">
        <v>586</v>
      </c>
      <c r="J70" s="317"/>
      <c r="K70" s="428">
        <f>+VLOOKUP(C70,Numerica!B:C,2,FALSE)</f>
        <v>73023.058231200019</v>
      </c>
    </row>
    <row r="71" spans="2:12" s="32" customFormat="1" ht="14.25" customHeight="1">
      <c r="B71" s="319" t="s">
        <v>1021</v>
      </c>
      <c r="C71" s="304">
        <v>2746</v>
      </c>
      <c r="D71" s="66" t="s">
        <v>616</v>
      </c>
      <c r="E71" s="305"/>
      <c r="F71" s="305"/>
      <c r="G71" s="88"/>
      <c r="H71" s="325" t="s">
        <v>578</v>
      </c>
      <c r="I71" s="317"/>
      <c r="J71" s="317"/>
      <c r="K71" s="428">
        <f>+VLOOKUP(C71,Numerica!B:C,2,FALSE)</f>
        <v>90316.83109680003</v>
      </c>
    </row>
    <row r="72" spans="2:12" s="32" customFormat="1" ht="14.25">
      <c r="B72" s="319" t="s">
        <v>1027</v>
      </c>
      <c r="C72" s="304">
        <v>2756</v>
      </c>
      <c r="D72" s="66" t="s">
        <v>576</v>
      </c>
      <c r="E72" s="305" t="s">
        <v>577</v>
      </c>
      <c r="F72" s="305"/>
      <c r="G72" s="88"/>
      <c r="H72" s="325" t="s">
        <v>578</v>
      </c>
      <c r="I72" s="317"/>
      <c r="J72" s="317"/>
      <c r="K72" s="428">
        <f>+VLOOKUP(C72,Numerica!B:C,2,FALSE)</f>
        <v>110035.75579920002</v>
      </c>
    </row>
    <row r="73" spans="2:12" s="32" customFormat="1" ht="25.5">
      <c r="B73" s="319" t="s">
        <v>1194</v>
      </c>
      <c r="C73" s="304">
        <v>8016</v>
      </c>
      <c r="D73" s="111" t="s">
        <v>618</v>
      </c>
      <c r="E73" s="305"/>
      <c r="F73" s="305"/>
      <c r="G73" s="88"/>
      <c r="H73" s="325" t="s">
        <v>573</v>
      </c>
      <c r="I73" s="317"/>
      <c r="J73" s="317">
        <v>97101</v>
      </c>
      <c r="K73" s="428">
        <f>+VLOOKUP(C73,Numerica!B:C,2,FALSE)</f>
        <v>95216.294527200022</v>
      </c>
    </row>
    <row r="74" spans="2:12" s="32" customFormat="1" ht="16.7" customHeight="1">
      <c r="B74" s="319" t="s">
        <v>1195</v>
      </c>
      <c r="C74" s="304">
        <v>8019</v>
      </c>
      <c r="D74" s="111" t="s">
        <v>388</v>
      </c>
      <c r="E74" s="305" t="s">
        <v>641</v>
      </c>
      <c r="F74" s="305"/>
      <c r="G74" s="88"/>
      <c r="H74" s="325" t="s">
        <v>573</v>
      </c>
      <c r="I74" s="317"/>
      <c r="J74" s="317"/>
      <c r="K74" s="428">
        <f>+VLOOKUP(C74,Numerica!B:C,2,FALSE)</f>
        <v>93156.250017600018</v>
      </c>
    </row>
    <row r="75" spans="2:12" s="32" customFormat="1" ht="15" customHeight="1">
      <c r="B75" s="319" t="s">
        <v>1190</v>
      </c>
      <c r="C75" s="304">
        <v>7797</v>
      </c>
      <c r="D75" s="111" t="s">
        <v>388</v>
      </c>
      <c r="E75" s="110" t="s">
        <v>625</v>
      </c>
      <c r="F75" s="305"/>
      <c r="G75" s="88"/>
      <c r="H75" s="325" t="s">
        <v>573</v>
      </c>
      <c r="I75" s="317"/>
      <c r="J75" s="317"/>
      <c r="K75" s="428">
        <f>+VLOOKUP(C75,Numerica!B:C,2,FALSE)</f>
        <v>85365.286221600007</v>
      </c>
    </row>
    <row r="76" spans="2:12" s="32" customFormat="1" ht="15" customHeight="1">
      <c r="B76" s="319" t="s">
        <v>1030</v>
      </c>
      <c r="C76" s="304">
        <v>2788</v>
      </c>
      <c r="D76" s="66" t="s">
        <v>773</v>
      </c>
      <c r="E76" s="305" t="s">
        <v>772</v>
      </c>
      <c r="F76" s="305"/>
      <c r="G76" s="88"/>
      <c r="H76" s="325" t="s">
        <v>540</v>
      </c>
      <c r="I76" s="317"/>
      <c r="J76" s="317"/>
      <c r="K76" s="428">
        <f>+VLOOKUP(C76,Numerica!B:C,2,FALSE)</f>
        <v>79291.002621600011</v>
      </c>
    </row>
    <row r="77" spans="2:12" s="32" customFormat="1" ht="15" customHeight="1">
      <c r="B77" s="307" t="s">
        <v>1207</v>
      </c>
      <c r="C77" s="311">
        <v>8308</v>
      </c>
      <c r="D77" s="66" t="s">
        <v>686</v>
      </c>
      <c r="E77" s="305" t="s">
        <v>687</v>
      </c>
      <c r="F77" s="301"/>
      <c r="G77" s="315"/>
      <c r="H77" s="313" t="s">
        <v>543</v>
      </c>
      <c r="I77" s="309"/>
      <c r="J77" s="309"/>
      <c r="K77" s="429">
        <f>+VLOOKUP(C77,Numerica!B:C,2,FALSE)</f>
        <v>86644.438927200012</v>
      </c>
    </row>
    <row r="78" spans="2:12" s="32" customFormat="1" ht="15" customHeight="1">
      <c r="B78" s="596" t="s">
        <v>1218</v>
      </c>
      <c r="C78" s="610">
        <v>9783</v>
      </c>
      <c r="D78" s="66" t="s">
        <v>651</v>
      </c>
      <c r="E78" s="305" t="s">
        <v>687</v>
      </c>
      <c r="F78" s="598"/>
      <c r="G78" s="641"/>
      <c r="H78" s="646" t="s">
        <v>574</v>
      </c>
      <c r="I78" s="555"/>
      <c r="J78" s="555"/>
      <c r="K78" s="551">
        <f>+VLOOKUP(C78,Numerica!B:C,2,FALSE)</f>
        <v>93734.725392000008</v>
      </c>
    </row>
    <row r="79" spans="2:12" s="32" customFormat="1" ht="15" customHeight="1">
      <c r="B79" s="597"/>
      <c r="C79" s="611" t="e">
        <v>#N/A</v>
      </c>
      <c r="D79" s="66" t="s">
        <v>686</v>
      </c>
      <c r="E79" s="67" t="s">
        <v>688</v>
      </c>
      <c r="F79" s="599"/>
      <c r="G79" s="642"/>
      <c r="H79" s="647"/>
      <c r="I79" s="557"/>
      <c r="J79" s="557"/>
      <c r="K79" s="552" t="e">
        <f>+VLOOKUP(C79,Numerica!B:C,2,FALSE)</f>
        <v>#N/A</v>
      </c>
    </row>
    <row r="80" spans="2:12" s="32" customFormat="1" ht="25.5">
      <c r="B80" s="493" t="s">
        <v>857</v>
      </c>
      <c r="C80" s="312">
        <v>10442</v>
      </c>
      <c r="D80" s="111" t="s">
        <v>736</v>
      </c>
      <c r="E80" s="184"/>
      <c r="F80" s="302"/>
      <c r="G80" s="316"/>
      <c r="H80" s="314" t="s">
        <v>574</v>
      </c>
      <c r="I80" s="310"/>
      <c r="J80" s="310"/>
      <c r="K80" s="430">
        <f>+VLOOKUP(C80,Numerica!B:C,2,FALSE)</f>
        <v>76232.88121680003</v>
      </c>
    </row>
    <row r="81" spans="2:12" ht="25.5">
      <c r="B81" s="494" t="s">
        <v>1262</v>
      </c>
      <c r="C81" s="304">
        <v>100000200059</v>
      </c>
      <c r="D81" s="85" t="s">
        <v>1263</v>
      </c>
      <c r="E81" s="305"/>
      <c r="F81" s="305"/>
      <c r="G81" s="88"/>
      <c r="H81" s="305" t="s">
        <v>574</v>
      </c>
      <c r="I81" s="317">
        <v>52075430</v>
      </c>
      <c r="J81" s="317"/>
      <c r="K81" s="135">
        <f>+VLOOKUP(C81,Numerica!B:C,2,FALSE)</f>
        <v>99732.997980000029</v>
      </c>
      <c r="L81" s="32"/>
    </row>
    <row r="82" spans="2:12" ht="21" customHeight="1">
      <c r="B82" s="503" t="s">
        <v>1380</v>
      </c>
      <c r="C82" s="304">
        <v>100000244635</v>
      </c>
      <c r="D82" s="85" t="s">
        <v>1412</v>
      </c>
      <c r="E82" s="305"/>
      <c r="F82" s="305"/>
      <c r="G82" s="88"/>
      <c r="H82" s="305" t="s">
        <v>578</v>
      </c>
      <c r="I82" s="317"/>
      <c r="J82" s="317"/>
      <c r="K82" s="135">
        <f>+VLOOKUP(C82,Numerica!B:C,2,FALSE)</f>
        <v>63060.480000000003</v>
      </c>
      <c r="L82" s="32"/>
    </row>
    <row r="83" spans="2:12" ht="19.5" customHeight="1">
      <c r="B83" s="494" t="s">
        <v>1307</v>
      </c>
      <c r="C83" s="304">
        <v>100000263472</v>
      </c>
      <c r="D83" s="85" t="s">
        <v>1308</v>
      </c>
      <c r="E83" s="462" t="s">
        <v>1309</v>
      </c>
      <c r="F83" s="305"/>
      <c r="G83" s="88"/>
      <c r="H83" s="305" t="s">
        <v>578</v>
      </c>
      <c r="I83" s="317"/>
      <c r="J83" s="317"/>
      <c r="K83" s="135">
        <f>+VLOOKUP(C83,Numerica!B:C,2,FALSE)</f>
        <v>86121.541598400014</v>
      </c>
      <c r="L83" s="32"/>
    </row>
    <row r="84" spans="2:12" ht="19.5" customHeight="1">
      <c r="B84" s="494" t="s">
        <v>1305</v>
      </c>
      <c r="C84" s="304">
        <v>100000263530</v>
      </c>
      <c r="D84" s="85" t="s">
        <v>1306</v>
      </c>
      <c r="E84" s="462" t="s">
        <v>1310</v>
      </c>
      <c r="F84" s="305"/>
      <c r="G84" s="88"/>
      <c r="H84" s="305" t="s">
        <v>574</v>
      </c>
      <c r="I84" s="317"/>
      <c r="J84" s="317"/>
      <c r="K84" s="135">
        <f>+VLOOKUP(C84,Numerica!B:C,2,FALSE)</f>
        <v>89770.824158400021</v>
      </c>
      <c r="L84" s="32"/>
    </row>
    <row r="85" spans="2:12" ht="21" customHeight="1">
      <c r="B85" s="503" t="s">
        <v>1382</v>
      </c>
      <c r="C85" s="304">
        <v>100000294561</v>
      </c>
      <c r="D85" s="85" t="s">
        <v>1414</v>
      </c>
      <c r="E85" s="305" t="s">
        <v>1415</v>
      </c>
      <c r="F85" s="305" t="s">
        <v>267</v>
      </c>
      <c r="G85" s="88"/>
      <c r="H85" s="305" t="s">
        <v>683</v>
      </c>
      <c r="I85" s="317"/>
      <c r="J85" s="317"/>
      <c r="K85" s="135">
        <f>+VLOOKUP(C85,Numerica!B:C,2,FALSE)</f>
        <v>74256</v>
      </c>
      <c r="L85" s="32"/>
    </row>
    <row r="86" spans="2:12" s="10" customFormat="1" ht="18">
      <c r="B86" s="283" t="s">
        <v>582</v>
      </c>
      <c r="C86" s="278"/>
      <c r="D86" s="61"/>
      <c r="E86" s="62"/>
      <c r="F86" s="62"/>
      <c r="G86" s="62"/>
      <c r="H86" s="62"/>
      <c r="I86" s="62"/>
      <c r="J86" s="62"/>
      <c r="K86" s="431"/>
      <c r="L86" s="32"/>
    </row>
    <row r="87" spans="2:12" s="32" customFormat="1" ht="38.25">
      <c r="B87" s="329" t="s">
        <v>1045</v>
      </c>
      <c r="C87" s="304">
        <v>2865</v>
      </c>
      <c r="D87" s="65" t="s">
        <v>581</v>
      </c>
      <c r="E87" s="305" t="s">
        <v>79</v>
      </c>
      <c r="F87" s="305"/>
      <c r="G87" s="317"/>
      <c r="H87" s="326" t="s">
        <v>583</v>
      </c>
      <c r="I87" s="317"/>
      <c r="J87" s="317"/>
      <c r="K87" s="428">
        <f>+VLOOKUP(C87,Numerica!B:C,2,FALSE)</f>
        <v>92236.210466400007</v>
      </c>
    </row>
    <row r="88" spans="2:12" s="32" customFormat="1" ht="18.75" customHeight="1">
      <c r="B88" s="329" t="s">
        <v>1052</v>
      </c>
      <c r="C88" s="304">
        <v>2879</v>
      </c>
      <c r="D88" s="65" t="s">
        <v>640</v>
      </c>
      <c r="E88" s="305" t="s">
        <v>641</v>
      </c>
      <c r="F88" s="305"/>
      <c r="G88" s="317"/>
      <c r="H88" s="326" t="s">
        <v>583</v>
      </c>
      <c r="I88" s="317"/>
      <c r="J88" s="317"/>
      <c r="K88" s="428">
        <f>+VLOOKUP(C88,Numerica!B:C,2,FALSE)</f>
        <v>63901.266430848023</v>
      </c>
    </row>
    <row r="89" spans="2:12" s="32" customFormat="1" ht="18.75" customHeight="1">
      <c r="B89" s="329" t="s">
        <v>1199</v>
      </c>
      <c r="C89" s="304">
        <v>8230</v>
      </c>
      <c r="D89" s="65" t="s">
        <v>392</v>
      </c>
      <c r="E89" s="305" t="s">
        <v>672</v>
      </c>
      <c r="F89" s="305"/>
      <c r="G89" s="317"/>
      <c r="H89" s="326" t="s">
        <v>643</v>
      </c>
      <c r="I89" s="317"/>
      <c r="J89" s="317"/>
      <c r="K89" s="428">
        <f>+VLOOKUP(C89,Numerica!B:C,2,FALSE)</f>
        <v>209030.97101040004</v>
      </c>
    </row>
    <row r="90" spans="2:12" s="32" customFormat="1" ht="18.75" customHeight="1">
      <c r="B90" s="329" t="s">
        <v>876</v>
      </c>
      <c r="C90" s="304">
        <v>13723</v>
      </c>
      <c r="D90" s="65" t="s">
        <v>766</v>
      </c>
      <c r="E90" s="305" t="s">
        <v>767</v>
      </c>
      <c r="F90" s="305"/>
      <c r="G90" s="317"/>
      <c r="H90" s="326" t="s">
        <v>643</v>
      </c>
      <c r="I90" s="317"/>
      <c r="J90" s="317"/>
      <c r="K90" s="428">
        <f>+VLOOKUP(C90,Numerica!B:C,2,FALSE)</f>
        <v>122371.12253520002</v>
      </c>
    </row>
    <row r="91" spans="2:12" s="32" customFormat="1" ht="18.75" customHeight="1">
      <c r="B91" s="329" t="s">
        <v>1189</v>
      </c>
      <c r="C91" s="304">
        <v>7740</v>
      </c>
      <c r="D91" s="65" t="s">
        <v>768</v>
      </c>
      <c r="E91" s="305" t="s">
        <v>769</v>
      </c>
      <c r="F91" s="305"/>
      <c r="G91" s="317"/>
      <c r="H91" s="326" t="s">
        <v>583</v>
      </c>
      <c r="I91" s="317"/>
      <c r="J91" s="317"/>
      <c r="K91" s="428">
        <f>+VLOOKUP(C91,Numerica!B:C,2,FALSE)</f>
        <v>130698.25377840002</v>
      </c>
    </row>
    <row r="92" spans="2:12" s="32" customFormat="1" ht="18.75" customHeight="1">
      <c r="B92" s="329" t="s">
        <v>879</v>
      </c>
      <c r="C92" s="304">
        <v>13726</v>
      </c>
      <c r="D92" s="65" t="s">
        <v>385</v>
      </c>
      <c r="E92" s="67" t="s">
        <v>755</v>
      </c>
      <c r="F92" s="305"/>
      <c r="G92" s="317"/>
      <c r="H92" s="326" t="s">
        <v>643</v>
      </c>
      <c r="I92" s="317"/>
      <c r="J92" s="317"/>
      <c r="K92" s="428">
        <f>+VLOOKUP(C92,Numerica!B:C,2,FALSE)</f>
        <v>87129.175240800017</v>
      </c>
    </row>
    <row r="93" spans="2:12" s="32" customFormat="1" ht="18.75" customHeight="1">
      <c r="B93" s="329" t="s">
        <v>880</v>
      </c>
      <c r="C93" s="304">
        <v>13728</v>
      </c>
      <c r="D93" s="65" t="s">
        <v>757</v>
      </c>
      <c r="E93" s="67" t="s">
        <v>756</v>
      </c>
      <c r="F93" s="305"/>
      <c r="G93" s="317"/>
      <c r="H93" s="326" t="s">
        <v>643</v>
      </c>
      <c r="I93" s="317"/>
      <c r="J93" s="317"/>
      <c r="K93" s="428">
        <f>+VLOOKUP(C93,Numerica!B:C,2,FALSE)</f>
        <v>102512.25840240002</v>
      </c>
    </row>
    <row r="94" spans="2:12" s="32" customFormat="1" ht="18.75" customHeight="1">
      <c r="B94" s="329" t="s">
        <v>881</v>
      </c>
      <c r="C94" s="304">
        <v>13729</v>
      </c>
      <c r="D94" s="65" t="s">
        <v>758</v>
      </c>
      <c r="E94" s="67" t="s">
        <v>755</v>
      </c>
      <c r="F94" s="305"/>
      <c r="G94" s="317"/>
      <c r="H94" s="326" t="s">
        <v>643</v>
      </c>
      <c r="I94" s="317"/>
      <c r="J94" s="317"/>
      <c r="K94" s="428">
        <f>+VLOOKUP(C94,Numerica!B:C,2,FALSE)</f>
        <v>126875.84706720005</v>
      </c>
    </row>
    <row r="95" spans="2:12" s="32" customFormat="1" ht="18.75" customHeight="1">
      <c r="B95" s="329" t="s">
        <v>893</v>
      </c>
      <c r="C95" s="304">
        <v>15298</v>
      </c>
      <c r="D95" s="65" t="s">
        <v>819</v>
      </c>
      <c r="E95" s="67" t="s">
        <v>820</v>
      </c>
      <c r="F95" s="305"/>
      <c r="G95" s="317"/>
      <c r="H95" s="326" t="s">
        <v>643</v>
      </c>
      <c r="I95" s="317"/>
      <c r="J95" s="317"/>
      <c r="K95" s="428">
        <f>+VLOOKUP(C95,Numerica!B:C,2,FALSE)</f>
        <v>121535.63286480003</v>
      </c>
    </row>
    <row r="96" spans="2:12" s="3" customFormat="1" ht="15">
      <c r="B96" s="277" t="s">
        <v>8</v>
      </c>
      <c r="C96" s="278"/>
      <c r="D96" s="68"/>
      <c r="E96" s="62"/>
      <c r="F96" s="62"/>
      <c r="G96" s="62"/>
      <c r="H96" s="69"/>
      <c r="I96" s="62"/>
      <c r="J96" s="62"/>
      <c r="K96" s="431"/>
      <c r="L96" s="32"/>
    </row>
    <row r="97" spans="2:12" s="3" customFormat="1" ht="18.75" customHeight="1">
      <c r="B97" s="319" t="s">
        <v>1073</v>
      </c>
      <c r="C97" s="304">
        <v>3009</v>
      </c>
      <c r="D97" s="70" t="s">
        <v>60</v>
      </c>
      <c r="E97" s="305" t="s">
        <v>6</v>
      </c>
      <c r="F97" s="305" t="s">
        <v>267</v>
      </c>
      <c r="G97" s="317" t="s">
        <v>260</v>
      </c>
      <c r="H97" s="326">
        <v>1.125</v>
      </c>
      <c r="I97" s="317"/>
      <c r="J97" s="317"/>
      <c r="K97" s="432">
        <f>+VLOOKUP(C97,Numerica!B:C,2,FALSE)</f>
        <v>34904.955402240004</v>
      </c>
      <c r="L97" s="32"/>
    </row>
    <row r="98" spans="2:12" s="3" customFormat="1" ht="18.75" customHeight="1">
      <c r="B98" s="319" t="s">
        <v>1058</v>
      </c>
      <c r="C98" s="304">
        <v>2956</v>
      </c>
      <c r="D98" s="65" t="s">
        <v>285</v>
      </c>
      <c r="E98" s="305" t="s">
        <v>3</v>
      </c>
      <c r="F98" s="305" t="s">
        <v>267</v>
      </c>
      <c r="G98" s="317" t="s">
        <v>261</v>
      </c>
      <c r="H98" s="326">
        <v>0.8125</v>
      </c>
      <c r="I98" s="317"/>
      <c r="J98" s="317"/>
      <c r="K98" s="432">
        <f>+VLOOKUP(C98,Numerica!B:C,2,FALSE)</f>
        <v>28234.800760320009</v>
      </c>
      <c r="L98" s="32"/>
    </row>
    <row r="99" spans="2:12" s="3" customFormat="1" ht="18.75" customHeight="1">
      <c r="B99" s="319" t="s">
        <v>1059</v>
      </c>
      <c r="C99" s="304">
        <v>2957</v>
      </c>
      <c r="D99" s="65" t="s">
        <v>285</v>
      </c>
      <c r="E99" s="305" t="s">
        <v>3</v>
      </c>
      <c r="F99" s="305" t="s">
        <v>267</v>
      </c>
      <c r="G99" s="317" t="s">
        <v>260</v>
      </c>
      <c r="H99" s="326">
        <v>0.8125</v>
      </c>
      <c r="I99" s="317"/>
      <c r="J99" s="317"/>
      <c r="K99" s="433">
        <f>+VLOOKUP(C99,Numerica!B:C,2,FALSE)</f>
        <v>66053.844003840015</v>
      </c>
      <c r="L99" s="32"/>
    </row>
    <row r="100" spans="2:12" s="3" customFormat="1" ht="18.75" customHeight="1">
      <c r="B100" s="319" t="s">
        <v>1075</v>
      </c>
      <c r="C100" s="304">
        <v>3015</v>
      </c>
      <c r="D100" s="65" t="s">
        <v>286</v>
      </c>
      <c r="E100" s="305" t="s">
        <v>5</v>
      </c>
      <c r="F100" s="305" t="s">
        <v>267</v>
      </c>
      <c r="G100" s="317" t="s">
        <v>261</v>
      </c>
      <c r="H100" s="326">
        <v>0.8125</v>
      </c>
      <c r="I100" s="317"/>
      <c r="J100" s="317"/>
      <c r="K100" s="432">
        <f>+VLOOKUP(C100,Numerica!B:C,2,FALSE)</f>
        <v>28948.069624320011</v>
      </c>
      <c r="L100" s="32"/>
    </row>
    <row r="101" spans="2:12" s="3" customFormat="1" ht="18.75" customHeight="1">
      <c r="B101" s="319" t="s">
        <v>1069</v>
      </c>
      <c r="C101" s="304">
        <v>2995</v>
      </c>
      <c r="D101" s="65" t="s">
        <v>32</v>
      </c>
      <c r="E101" s="305" t="s">
        <v>4</v>
      </c>
      <c r="F101" s="305" t="s">
        <v>267</v>
      </c>
      <c r="G101" s="317" t="s">
        <v>262</v>
      </c>
      <c r="H101" s="326">
        <v>0.875</v>
      </c>
      <c r="I101" s="317"/>
      <c r="J101" s="317"/>
      <c r="K101" s="432">
        <f>+VLOOKUP(C101,Numerica!B:C,2,FALSE)</f>
        <v>23742.182069760005</v>
      </c>
      <c r="L101" s="32"/>
    </row>
    <row r="102" spans="2:12" s="3" customFormat="1" ht="18.75" customHeight="1">
      <c r="B102" s="319" t="s">
        <v>1076</v>
      </c>
      <c r="C102" s="304">
        <v>3016</v>
      </c>
      <c r="D102" s="70" t="s">
        <v>288</v>
      </c>
      <c r="E102" s="305" t="s">
        <v>147</v>
      </c>
      <c r="F102" s="305" t="s">
        <v>267</v>
      </c>
      <c r="G102" s="317" t="s">
        <v>260</v>
      </c>
      <c r="H102" s="326">
        <v>1</v>
      </c>
      <c r="I102" s="317"/>
      <c r="J102" s="317"/>
      <c r="K102" s="432">
        <f>+VLOOKUP(C102,Numerica!B:C,2,FALSE)</f>
        <v>33500.182679040008</v>
      </c>
      <c r="L102" s="32"/>
    </row>
    <row r="103" spans="2:12" s="3" customFormat="1" ht="18.75" customHeight="1">
      <c r="B103" s="319" t="s">
        <v>1081</v>
      </c>
      <c r="C103" s="304">
        <v>3030</v>
      </c>
      <c r="D103" s="70" t="s">
        <v>287</v>
      </c>
      <c r="E103" s="305" t="s">
        <v>72</v>
      </c>
      <c r="F103" s="305" t="s">
        <v>267</v>
      </c>
      <c r="G103" s="317" t="s">
        <v>260</v>
      </c>
      <c r="H103" s="326">
        <v>0.875</v>
      </c>
      <c r="I103" s="317"/>
      <c r="J103" s="317"/>
      <c r="K103" s="432">
        <f>+VLOOKUP(C103,Numerica!B:C,2,FALSE)</f>
        <v>31427.923000320006</v>
      </c>
      <c r="L103" s="32"/>
    </row>
    <row r="104" spans="2:12" s="3" customFormat="1" ht="15">
      <c r="B104" s="277" t="s">
        <v>9</v>
      </c>
      <c r="C104" s="278"/>
      <c r="D104" s="61"/>
      <c r="E104" s="62"/>
      <c r="F104" s="62"/>
      <c r="G104" s="62"/>
      <c r="H104" s="62"/>
      <c r="I104" s="62"/>
      <c r="J104" s="62"/>
      <c r="K104" s="431"/>
      <c r="L104" s="32"/>
    </row>
    <row r="105" spans="2:12" s="3" customFormat="1" ht="18.75" customHeight="1">
      <c r="B105" s="319" t="s">
        <v>932</v>
      </c>
      <c r="C105" s="304">
        <v>2488</v>
      </c>
      <c r="D105" s="71" t="s">
        <v>289</v>
      </c>
      <c r="E105" s="305" t="s">
        <v>10</v>
      </c>
      <c r="F105" s="305" t="s">
        <v>65</v>
      </c>
      <c r="G105" s="317" t="s">
        <v>260</v>
      </c>
      <c r="H105" s="326">
        <v>0.9375</v>
      </c>
      <c r="I105" s="317"/>
      <c r="J105" s="317"/>
      <c r="K105" s="433">
        <f>+VLOOKUP(C105,Numerica!B:C,2,FALSE)</f>
        <v>33837.288925440007</v>
      </c>
      <c r="L105" s="32"/>
    </row>
    <row r="106" spans="2:12" s="3" customFormat="1" ht="18.75" customHeight="1">
      <c r="B106" s="319" t="s">
        <v>933</v>
      </c>
      <c r="C106" s="304">
        <v>2489</v>
      </c>
      <c r="D106" s="71" t="s">
        <v>289</v>
      </c>
      <c r="E106" s="305" t="s">
        <v>10</v>
      </c>
      <c r="F106" s="305" t="s">
        <v>66</v>
      </c>
      <c r="G106" s="317" t="s">
        <v>260</v>
      </c>
      <c r="H106" s="326">
        <v>0.9375</v>
      </c>
      <c r="I106" s="317"/>
      <c r="J106" s="317"/>
      <c r="K106" s="433">
        <f>+VLOOKUP(C106,Numerica!B:C,2,FALSE)</f>
        <v>33837.288925440007</v>
      </c>
      <c r="L106" s="32"/>
    </row>
    <row r="107" spans="2:12" s="32" customFormat="1" ht="18.75" customHeight="1">
      <c r="B107" s="319" t="s">
        <v>948</v>
      </c>
      <c r="C107" s="304">
        <v>2513</v>
      </c>
      <c r="D107" s="71" t="s">
        <v>289</v>
      </c>
      <c r="E107" s="305" t="s">
        <v>11</v>
      </c>
      <c r="F107" s="305" t="s">
        <v>65</v>
      </c>
      <c r="G107" s="317" t="s">
        <v>260</v>
      </c>
      <c r="H107" s="326">
        <v>0.875</v>
      </c>
      <c r="I107" s="317"/>
      <c r="J107" s="317"/>
      <c r="K107" s="428">
        <f>+VLOOKUP(C107,Numerica!B:C,2,FALSE)</f>
        <v>34579.088544000006</v>
      </c>
    </row>
    <row r="108" spans="2:12" s="32" customFormat="1" ht="18.75" customHeight="1">
      <c r="B108" s="319" t="s">
        <v>949</v>
      </c>
      <c r="C108" s="304">
        <v>2514</v>
      </c>
      <c r="D108" s="71" t="s">
        <v>289</v>
      </c>
      <c r="E108" s="305" t="s">
        <v>11</v>
      </c>
      <c r="F108" s="305" t="s">
        <v>66</v>
      </c>
      <c r="G108" s="317" t="s">
        <v>260</v>
      </c>
      <c r="H108" s="326">
        <v>0.875</v>
      </c>
      <c r="I108" s="317"/>
      <c r="J108" s="317"/>
      <c r="K108" s="428">
        <f>+VLOOKUP(C108,Numerica!B:C,2,FALSE)</f>
        <v>34579.088544000006</v>
      </c>
    </row>
    <row r="109" spans="2:12" s="32" customFormat="1" ht="18.75" customHeight="1">
      <c r="B109" s="319" t="s">
        <v>942</v>
      </c>
      <c r="C109" s="304">
        <v>2500</v>
      </c>
      <c r="D109" s="71" t="s">
        <v>290</v>
      </c>
      <c r="E109" s="305" t="s">
        <v>15</v>
      </c>
      <c r="F109" s="305" t="s">
        <v>65</v>
      </c>
      <c r="G109" s="317" t="s">
        <v>260</v>
      </c>
      <c r="H109" s="326">
        <v>0.9375</v>
      </c>
      <c r="I109" s="317" t="s">
        <v>370</v>
      </c>
      <c r="J109" s="317">
        <v>83401</v>
      </c>
      <c r="K109" s="428">
        <f>+VLOOKUP(C109,Numerica!B:C,2,FALSE)</f>
        <v>31304.187314400009</v>
      </c>
    </row>
    <row r="110" spans="2:12" s="12" customFormat="1" ht="18.75" customHeight="1">
      <c r="B110" s="319" t="s">
        <v>943</v>
      </c>
      <c r="C110" s="304">
        <v>2501</v>
      </c>
      <c r="D110" s="71" t="s">
        <v>290</v>
      </c>
      <c r="E110" s="305" t="s">
        <v>15</v>
      </c>
      <c r="F110" s="305" t="s">
        <v>66</v>
      </c>
      <c r="G110" s="317" t="s">
        <v>260</v>
      </c>
      <c r="H110" s="326">
        <v>0.9375</v>
      </c>
      <c r="I110" s="317" t="s">
        <v>371</v>
      </c>
      <c r="J110" s="317">
        <v>83401</v>
      </c>
      <c r="K110" s="428">
        <f>+VLOOKUP(C110,Numerica!B:C,2,FALSE)</f>
        <v>31304.187314400009</v>
      </c>
      <c r="L110" s="32"/>
    </row>
    <row r="111" spans="2:12" s="3" customFormat="1" ht="18.75" customHeight="1">
      <c r="B111" s="319" t="s">
        <v>934</v>
      </c>
      <c r="C111" s="304">
        <v>2492</v>
      </c>
      <c r="D111" s="71" t="s">
        <v>12</v>
      </c>
      <c r="E111" s="305" t="s">
        <v>13</v>
      </c>
      <c r="F111" s="305" t="s">
        <v>258</v>
      </c>
      <c r="G111" s="317" t="s">
        <v>260</v>
      </c>
      <c r="H111" s="326">
        <v>1.125</v>
      </c>
      <c r="I111" s="317">
        <v>2400791</v>
      </c>
      <c r="J111" s="317">
        <v>7401</v>
      </c>
      <c r="K111" s="428">
        <f>+VLOOKUP(C111,Numerica!B:C,2,FALSE)</f>
        <v>31018.552414080008</v>
      </c>
      <c r="L111" s="32"/>
    </row>
    <row r="112" spans="2:12" s="3" customFormat="1" ht="18.75" customHeight="1">
      <c r="B112" s="319" t="s">
        <v>935</v>
      </c>
      <c r="C112" s="304">
        <v>2493</v>
      </c>
      <c r="D112" s="71" t="s">
        <v>12</v>
      </c>
      <c r="E112" s="305" t="s">
        <v>13</v>
      </c>
      <c r="F112" s="305" t="s">
        <v>259</v>
      </c>
      <c r="G112" s="317" t="s">
        <v>260</v>
      </c>
      <c r="H112" s="326">
        <v>1.125</v>
      </c>
      <c r="I112" s="317">
        <v>2400792</v>
      </c>
      <c r="J112" s="317">
        <v>7401</v>
      </c>
      <c r="K112" s="428">
        <f>+VLOOKUP(C112,Numerica!B:C,2,FALSE)</f>
        <v>31018.552414080008</v>
      </c>
      <c r="L112" s="32"/>
    </row>
    <row r="113" spans="2:12" s="12" customFormat="1" ht="18.75" customHeight="1">
      <c r="B113" s="319" t="s">
        <v>922</v>
      </c>
      <c r="C113" s="304">
        <v>2464</v>
      </c>
      <c r="D113" s="71" t="s">
        <v>12</v>
      </c>
      <c r="E113" s="305" t="s">
        <v>14</v>
      </c>
      <c r="F113" s="305" t="s">
        <v>65</v>
      </c>
      <c r="G113" s="317" t="s">
        <v>260</v>
      </c>
      <c r="H113" s="326">
        <v>1</v>
      </c>
      <c r="I113" s="317">
        <v>2400871</v>
      </c>
      <c r="J113" s="317">
        <v>7301</v>
      </c>
      <c r="K113" s="428">
        <f>+VLOOKUP(C113,Numerica!B:C,2,FALSE)</f>
        <v>32518.278112320007</v>
      </c>
      <c r="L113" s="32"/>
    </row>
    <row r="114" spans="2:12" s="3" customFormat="1" ht="18.75" customHeight="1">
      <c r="B114" s="319" t="s">
        <v>923</v>
      </c>
      <c r="C114" s="304">
        <v>2465</v>
      </c>
      <c r="D114" s="71" t="s">
        <v>12</v>
      </c>
      <c r="E114" s="305" t="s">
        <v>14</v>
      </c>
      <c r="F114" s="305" t="s">
        <v>66</v>
      </c>
      <c r="G114" s="317" t="s">
        <v>260</v>
      </c>
      <c r="H114" s="326">
        <v>1</v>
      </c>
      <c r="I114" s="317">
        <v>2400872</v>
      </c>
      <c r="J114" s="317">
        <v>7301</v>
      </c>
      <c r="K114" s="428">
        <f>+VLOOKUP(C114,Numerica!B:C,2,FALSE)</f>
        <v>32518.278112320007</v>
      </c>
      <c r="L114" s="32"/>
    </row>
    <row r="115" spans="2:12" s="32" customFormat="1" ht="18.75" customHeight="1">
      <c r="B115" s="319" t="s">
        <v>918</v>
      </c>
      <c r="C115" s="304">
        <v>2445</v>
      </c>
      <c r="D115" s="65" t="s">
        <v>285</v>
      </c>
      <c r="E115" s="305" t="s">
        <v>3</v>
      </c>
      <c r="F115" s="305" t="s">
        <v>67</v>
      </c>
      <c r="G115" s="317" t="s">
        <v>262</v>
      </c>
      <c r="H115" s="326">
        <v>0.875</v>
      </c>
      <c r="I115" s="317">
        <v>3331414</v>
      </c>
      <c r="J115" s="317"/>
      <c r="K115" s="433">
        <f>+VLOOKUP(C115,Numerica!B:C,2,FALSE)</f>
        <v>27079.753821120012</v>
      </c>
    </row>
    <row r="116" spans="2:12" s="32" customFormat="1" ht="25.5">
      <c r="B116" s="494" t="s">
        <v>1248</v>
      </c>
      <c r="C116" s="304">
        <v>14601</v>
      </c>
      <c r="D116" s="65" t="s">
        <v>1251</v>
      </c>
      <c r="E116" s="305"/>
      <c r="F116" s="305" t="s">
        <v>67</v>
      </c>
      <c r="G116" s="317"/>
      <c r="H116" s="326" t="s">
        <v>542</v>
      </c>
      <c r="I116" s="317"/>
      <c r="J116" s="317"/>
      <c r="K116" s="433">
        <f>+VLOOKUP(C116,Numerica!B:C,2,FALSE)</f>
        <v>41270.878128480006</v>
      </c>
    </row>
    <row r="117" spans="2:12" s="32" customFormat="1" ht="25.5">
      <c r="B117" s="494" t="s">
        <v>1270</v>
      </c>
      <c r="C117" s="304">
        <v>100000196089</v>
      </c>
      <c r="D117" s="65" t="s">
        <v>1271</v>
      </c>
      <c r="E117" s="305"/>
      <c r="F117" s="305" t="s">
        <v>67</v>
      </c>
      <c r="G117" s="317"/>
      <c r="H117" s="326" t="s">
        <v>543</v>
      </c>
      <c r="I117" s="317">
        <v>95018640</v>
      </c>
      <c r="J117" s="317"/>
      <c r="K117" s="433">
        <f>+VLOOKUP(C117,Numerica!B:C,2,FALSE)</f>
        <v>35553.157960320008</v>
      </c>
    </row>
    <row r="118" spans="2:12" s="5" customFormat="1" ht="18.75" customHeight="1">
      <c r="B118" s="319" t="s">
        <v>950</v>
      </c>
      <c r="C118" s="304">
        <v>2517</v>
      </c>
      <c r="D118" s="71" t="s">
        <v>18</v>
      </c>
      <c r="E118" s="305" t="s">
        <v>19</v>
      </c>
      <c r="F118" s="305" t="s">
        <v>65</v>
      </c>
      <c r="G118" s="317" t="s">
        <v>260</v>
      </c>
      <c r="H118" s="326">
        <v>0.875</v>
      </c>
      <c r="I118" s="317">
        <v>2400177</v>
      </c>
      <c r="J118" s="317">
        <v>7101</v>
      </c>
      <c r="K118" s="433">
        <f>+VLOOKUP(C118,Numerica!B:C,2,FALSE)</f>
        <v>28891.843780800009</v>
      </c>
      <c r="L118" s="32"/>
    </row>
    <row r="119" spans="2:12" s="5" customFormat="1" ht="18.75" customHeight="1">
      <c r="B119" s="319" t="s">
        <v>951</v>
      </c>
      <c r="C119" s="304">
        <v>2518</v>
      </c>
      <c r="D119" s="71" t="s">
        <v>18</v>
      </c>
      <c r="E119" s="305" t="s">
        <v>19</v>
      </c>
      <c r="F119" s="305" t="s">
        <v>66</v>
      </c>
      <c r="G119" s="317" t="s">
        <v>260</v>
      </c>
      <c r="H119" s="326">
        <v>0.875</v>
      </c>
      <c r="I119" s="317">
        <v>2400178</v>
      </c>
      <c r="J119" s="317">
        <v>7101</v>
      </c>
      <c r="K119" s="433">
        <f>+VLOOKUP(C119,Numerica!B:C,2,FALSE)</f>
        <v>28891.843780800009</v>
      </c>
      <c r="L119" s="32"/>
    </row>
    <row r="120" spans="2:12" s="3" customFormat="1" ht="18.75" customHeight="1">
      <c r="B120" s="596" t="s">
        <v>928</v>
      </c>
      <c r="C120" s="610">
        <v>2482</v>
      </c>
      <c r="D120" s="71" t="s">
        <v>848</v>
      </c>
      <c r="E120" s="305" t="s">
        <v>663</v>
      </c>
      <c r="F120" s="598" t="s">
        <v>67</v>
      </c>
      <c r="G120" s="555" t="s">
        <v>262</v>
      </c>
      <c r="H120" s="600">
        <v>0.75</v>
      </c>
      <c r="I120" s="555" t="s">
        <v>372</v>
      </c>
      <c r="J120" s="555">
        <v>84301</v>
      </c>
      <c r="K120" s="551">
        <f>+VLOOKUP(C120,Numerica!B:C,2,FALSE)</f>
        <v>15629.088034560004</v>
      </c>
      <c r="L120" s="32"/>
    </row>
    <row r="121" spans="2:12" s="3" customFormat="1" ht="18.75" customHeight="1">
      <c r="B121" s="597"/>
      <c r="C121" s="611" t="e">
        <v>#N/A</v>
      </c>
      <c r="D121" s="71" t="s">
        <v>20</v>
      </c>
      <c r="E121" s="305" t="s">
        <v>21</v>
      </c>
      <c r="F121" s="599"/>
      <c r="G121" s="557"/>
      <c r="H121" s="601"/>
      <c r="I121" s="557"/>
      <c r="J121" s="557"/>
      <c r="K121" s="552" t="e">
        <f>+VLOOKUP(C121,Numerica!B:C,2,FALSE)</f>
        <v>#N/A</v>
      </c>
      <c r="L121" s="32"/>
    </row>
    <row r="122" spans="2:12" s="12" customFormat="1" ht="18.75" customHeight="1">
      <c r="B122" s="319" t="s">
        <v>913</v>
      </c>
      <c r="C122" s="304">
        <v>2434</v>
      </c>
      <c r="D122" s="71" t="s">
        <v>16</v>
      </c>
      <c r="E122" s="305" t="s">
        <v>17</v>
      </c>
      <c r="F122" s="305" t="s">
        <v>65</v>
      </c>
      <c r="G122" s="317" t="s">
        <v>260</v>
      </c>
      <c r="H122" s="326">
        <v>1</v>
      </c>
      <c r="I122" s="317"/>
      <c r="J122" s="317">
        <v>84701</v>
      </c>
      <c r="K122" s="428">
        <f>+VLOOKUP(C122,Numerica!B:C,2,FALSE)</f>
        <v>31112.015014080003</v>
      </c>
      <c r="L122" s="32"/>
    </row>
    <row r="123" spans="2:12" ht="18.75" customHeight="1">
      <c r="B123" s="319" t="s">
        <v>914</v>
      </c>
      <c r="C123" s="304">
        <v>2435</v>
      </c>
      <c r="D123" s="71" t="s">
        <v>16</v>
      </c>
      <c r="E123" s="305" t="s">
        <v>17</v>
      </c>
      <c r="F123" s="305" t="s">
        <v>66</v>
      </c>
      <c r="G123" s="317" t="s">
        <v>260</v>
      </c>
      <c r="H123" s="326">
        <v>1</v>
      </c>
      <c r="I123" s="317"/>
      <c r="J123" s="317">
        <v>84701</v>
      </c>
      <c r="K123" s="428">
        <f>+VLOOKUP(C123,Numerica!B:C,2,FALSE)</f>
        <v>31112.015014080003</v>
      </c>
      <c r="L123" s="32"/>
    </row>
    <row r="124" spans="2:12" ht="18.75" customHeight="1">
      <c r="B124" s="319" t="s">
        <v>916</v>
      </c>
      <c r="C124" s="304">
        <v>2441</v>
      </c>
      <c r="D124" s="71" t="s">
        <v>32</v>
      </c>
      <c r="E124" s="305" t="s">
        <v>4</v>
      </c>
      <c r="F124" s="305" t="s">
        <v>65</v>
      </c>
      <c r="G124" s="317" t="s">
        <v>261</v>
      </c>
      <c r="H124" s="326">
        <v>0.875</v>
      </c>
      <c r="I124" s="317">
        <v>3331428</v>
      </c>
      <c r="J124" s="317"/>
      <c r="K124" s="433">
        <f>+VLOOKUP(C124,Numerica!B:C,2,FALSE)</f>
        <v>24308.362478400006</v>
      </c>
      <c r="L124" s="32"/>
    </row>
    <row r="125" spans="2:12" ht="18.75" customHeight="1">
      <c r="B125" s="319" t="s">
        <v>917</v>
      </c>
      <c r="C125" s="304">
        <v>2442</v>
      </c>
      <c r="D125" s="71" t="s">
        <v>32</v>
      </c>
      <c r="E125" s="305" t="s">
        <v>4</v>
      </c>
      <c r="F125" s="305" t="s">
        <v>66</v>
      </c>
      <c r="G125" s="317" t="s">
        <v>261</v>
      </c>
      <c r="H125" s="326">
        <v>0.875</v>
      </c>
      <c r="I125" s="317">
        <v>3331429</v>
      </c>
      <c r="J125" s="317"/>
      <c r="K125" s="433">
        <f>+VLOOKUP(C125,Numerica!B:C,2,FALSE)</f>
        <v>24308.362478400006</v>
      </c>
      <c r="L125" s="32"/>
    </row>
    <row r="126" spans="2:12" ht="18.75" customHeight="1">
      <c r="B126" s="319" t="s">
        <v>926</v>
      </c>
      <c r="C126" s="304">
        <v>2480</v>
      </c>
      <c r="D126" s="71" t="s">
        <v>32</v>
      </c>
      <c r="E126" s="305" t="s">
        <v>4</v>
      </c>
      <c r="F126" s="305" t="s">
        <v>65</v>
      </c>
      <c r="G126" s="317" t="s">
        <v>260</v>
      </c>
      <c r="H126" s="326">
        <v>0.875</v>
      </c>
      <c r="I126" s="100"/>
      <c r="J126" s="317"/>
      <c r="K126" s="428">
        <f>+VLOOKUP(C126,Numerica!B:C,2,FALSE)</f>
        <v>25611.788442240009</v>
      </c>
      <c r="L126" s="32"/>
    </row>
    <row r="127" spans="2:12" ht="18.75" customHeight="1">
      <c r="B127" s="319" t="s">
        <v>927</v>
      </c>
      <c r="C127" s="304">
        <v>2481</v>
      </c>
      <c r="D127" s="71" t="s">
        <v>32</v>
      </c>
      <c r="E127" s="305" t="s">
        <v>4</v>
      </c>
      <c r="F127" s="305" t="s">
        <v>66</v>
      </c>
      <c r="G127" s="317" t="s">
        <v>260</v>
      </c>
      <c r="H127" s="326">
        <v>0.875</v>
      </c>
      <c r="I127" s="100"/>
      <c r="J127" s="317"/>
      <c r="K127" s="428">
        <f>+VLOOKUP(C127,Numerica!B:C,2,FALSE)</f>
        <v>25611.788442240009</v>
      </c>
      <c r="L127" s="32"/>
    </row>
    <row r="128" spans="2:12" ht="18.75" customHeight="1">
      <c r="B128" s="319" t="s">
        <v>928</v>
      </c>
      <c r="C128" s="304">
        <v>2482</v>
      </c>
      <c r="D128" s="71" t="s">
        <v>724</v>
      </c>
      <c r="E128" s="305" t="s">
        <v>484</v>
      </c>
      <c r="F128" s="305" t="s">
        <v>67</v>
      </c>
      <c r="G128" s="317"/>
      <c r="H128" s="326">
        <v>0.75</v>
      </c>
      <c r="I128" s="317"/>
      <c r="J128" s="317"/>
      <c r="K128" s="428">
        <f>+VLOOKUP(C128,Numerica!B:C,2,FALSE)</f>
        <v>15629.088034560004</v>
      </c>
      <c r="L128" s="32"/>
    </row>
    <row r="129" spans="2:12" ht="12.95" customHeight="1">
      <c r="B129" s="596" t="s">
        <v>1203</v>
      </c>
      <c r="C129" s="610">
        <v>8268</v>
      </c>
      <c r="D129" s="71" t="s">
        <v>725</v>
      </c>
      <c r="E129" s="67" t="s">
        <v>698</v>
      </c>
      <c r="F129" s="598" t="s">
        <v>67</v>
      </c>
      <c r="G129" s="598"/>
      <c r="H129" s="598" t="s">
        <v>540</v>
      </c>
      <c r="I129" s="598"/>
      <c r="J129" s="598"/>
      <c r="K129" s="551">
        <f>+VLOOKUP(C129,Numerica!B:C,2,FALSE)</f>
        <v>28030.53581328001</v>
      </c>
      <c r="L129" s="32"/>
    </row>
    <row r="130" spans="2:12" ht="12.95" customHeight="1">
      <c r="B130" s="597"/>
      <c r="C130" s="611" t="e">
        <v>#N/A</v>
      </c>
      <c r="D130" s="71" t="s">
        <v>724</v>
      </c>
      <c r="E130" s="67" t="s">
        <v>726</v>
      </c>
      <c r="F130" s="599"/>
      <c r="G130" s="599"/>
      <c r="H130" s="599"/>
      <c r="I130" s="599"/>
      <c r="J130" s="599"/>
      <c r="K130" s="552" t="e">
        <f>+VLOOKUP(C130,Numerica!B:C,2,FALSE)</f>
        <v>#N/A</v>
      </c>
      <c r="L130" s="32"/>
    </row>
    <row r="131" spans="2:12" ht="18.75" customHeight="1">
      <c r="B131" s="308" t="s">
        <v>865</v>
      </c>
      <c r="C131" s="312">
        <v>12972</v>
      </c>
      <c r="D131" s="71" t="s">
        <v>738</v>
      </c>
      <c r="E131" s="67" t="s">
        <v>741</v>
      </c>
      <c r="F131" s="302" t="s">
        <v>67</v>
      </c>
      <c r="G131" s="302"/>
      <c r="H131" s="302" t="s">
        <v>543</v>
      </c>
      <c r="I131" s="302"/>
      <c r="J131" s="302"/>
      <c r="K131" s="430">
        <f>+VLOOKUP(C131,Numerica!B:C,2,FALSE)</f>
        <v>23351.119471680006</v>
      </c>
      <c r="L131" s="32"/>
    </row>
    <row r="132" spans="2:12" ht="18.75" customHeight="1">
      <c r="B132" s="523" t="s">
        <v>1398</v>
      </c>
      <c r="C132" s="312">
        <v>100000225282</v>
      </c>
      <c r="D132" s="71" t="s">
        <v>1438</v>
      </c>
      <c r="E132" s="67" t="s">
        <v>707</v>
      </c>
      <c r="F132" s="302"/>
      <c r="G132" s="302"/>
      <c r="H132" s="302" t="s">
        <v>1439</v>
      </c>
      <c r="I132" s="302"/>
      <c r="J132" s="302"/>
      <c r="K132" s="430">
        <f>+VLOOKUP(C132,Numerica!B:C,2,FALSE)</f>
        <v>17775.744000000002</v>
      </c>
      <c r="L132" s="32"/>
    </row>
    <row r="133" spans="2:12" s="3" customFormat="1" ht="15">
      <c r="B133" s="277" t="s">
        <v>1227</v>
      </c>
      <c r="C133" s="278"/>
      <c r="D133" s="61"/>
      <c r="E133" s="62"/>
      <c r="F133" s="62"/>
      <c r="G133" s="62"/>
      <c r="H133" s="62"/>
      <c r="I133" s="62"/>
      <c r="J133" s="62"/>
      <c r="K133" s="431"/>
      <c r="L133" s="32"/>
    </row>
    <row r="134" spans="2:12" s="3" customFormat="1" ht="39" customHeight="1">
      <c r="B134" s="319" t="s">
        <v>1046</v>
      </c>
      <c r="C134" s="304">
        <v>2866</v>
      </c>
      <c r="D134" s="65" t="s">
        <v>581</v>
      </c>
      <c r="E134" s="305" t="s">
        <v>79</v>
      </c>
      <c r="F134" s="305"/>
      <c r="G134" s="317"/>
      <c r="H134" s="326" t="s">
        <v>574</v>
      </c>
      <c r="I134" s="317"/>
      <c r="J134" s="317"/>
      <c r="K134" s="428">
        <f>+VLOOKUP(C134,Numerica!B:C,2,FALSE)</f>
        <v>76171.579804320034</v>
      </c>
      <c r="L134" s="32"/>
    </row>
    <row r="135" spans="2:12" ht="13.5" customHeight="1">
      <c r="B135" s="277" t="s">
        <v>62</v>
      </c>
      <c r="C135" s="278"/>
      <c r="D135" s="61"/>
      <c r="E135" s="62"/>
      <c r="F135" s="62"/>
      <c r="G135" s="62"/>
      <c r="H135" s="62"/>
      <c r="I135" s="62"/>
      <c r="J135" s="62"/>
      <c r="K135" s="431"/>
      <c r="L135" s="32"/>
    </row>
    <row r="136" spans="2:12" ht="14.25">
      <c r="B136" s="585" t="s">
        <v>1107</v>
      </c>
      <c r="C136" s="615">
        <v>3274</v>
      </c>
      <c r="D136" s="652" t="s">
        <v>59</v>
      </c>
      <c r="E136" s="72" t="s">
        <v>23</v>
      </c>
      <c r="F136" s="587" t="s">
        <v>61</v>
      </c>
      <c r="G136" s="589" t="s">
        <v>260</v>
      </c>
      <c r="H136" s="587" t="s">
        <v>22</v>
      </c>
      <c r="I136" s="555"/>
      <c r="J136" s="555"/>
      <c r="K136" s="553">
        <f>+VLOOKUP(C136,Numerica!B:C,2,FALSE)</f>
        <v>9475.7391590400021</v>
      </c>
      <c r="L136" s="32"/>
    </row>
    <row r="137" spans="2:12" ht="14.25">
      <c r="B137" s="586"/>
      <c r="C137" s="616" t="e">
        <v>#N/A</v>
      </c>
      <c r="D137" s="652"/>
      <c r="E137" s="72" t="s">
        <v>17</v>
      </c>
      <c r="F137" s="588"/>
      <c r="G137" s="590"/>
      <c r="H137" s="588"/>
      <c r="I137" s="557"/>
      <c r="J137" s="557"/>
      <c r="K137" s="554" t="e">
        <f>+VLOOKUP(C137,Numerica!B:C,2,FALSE)</f>
        <v>#N/A</v>
      </c>
      <c r="L137" s="32"/>
    </row>
    <row r="138" spans="2:12" ht="14.25">
      <c r="B138" s="585" t="s">
        <v>1108</v>
      </c>
      <c r="C138" s="615">
        <v>3283</v>
      </c>
      <c r="D138" s="114" t="s">
        <v>301</v>
      </c>
      <c r="E138" s="72" t="s">
        <v>26</v>
      </c>
      <c r="F138" s="587" t="s">
        <v>61</v>
      </c>
      <c r="G138" s="589" t="s">
        <v>261</v>
      </c>
      <c r="H138" s="587" t="s">
        <v>25</v>
      </c>
      <c r="I138" s="555"/>
      <c r="J138" s="555"/>
      <c r="K138" s="553">
        <f>+VLOOKUP(C138,Numerica!B:C,2,FALSE)</f>
        <v>26595.388216320007</v>
      </c>
      <c r="L138" s="32"/>
    </row>
    <row r="139" spans="2:12" ht="14.25">
      <c r="B139" s="586"/>
      <c r="C139" s="616" t="e">
        <v>#N/A</v>
      </c>
      <c r="D139" s="114" t="s">
        <v>27</v>
      </c>
      <c r="E139" s="72" t="s">
        <v>28</v>
      </c>
      <c r="F139" s="588"/>
      <c r="G139" s="590"/>
      <c r="H139" s="588"/>
      <c r="I139" s="557"/>
      <c r="J139" s="557"/>
      <c r="K139" s="554" t="e">
        <f>+VLOOKUP(C139,Numerica!B:C,2,FALSE)</f>
        <v>#N/A</v>
      </c>
      <c r="L139" s="32"/>
    </row>
    <row r="140" spans="2:12" ht="14.25">
      <c r="B140" s="585" t="s">
        <v>1109</v>
      </c>
      <c r="C140" s="615">
        <v>3286</v>
      </c>
      <c r="D140" s="114" t="s">
        <v>30</v>
      </c>
      <c r="E140" s="72" t="s">
        <v>31</v>
      </c>
      <c r="F140" s="587" t="s">
        <v>61</v>
      </c>
      <c r="G140" s="589" t="s">
        <v>262</v>
      </c>
      <c r="H140" s="587" t="s">
        <v>29</v>
      </c>
      <c r="I140" s="555"/>
      <c r="J140" s="555"/>
      <c r="K140" s="553">
        <f>+VLOOKUP(C140,Numerica!B:C,2,FALSE)</f>
        <v>6867.3063782400022</v>
      </c>
      <c r="L140" s="32"/>
    </row>
    <row r="141" spans="2:12" ht="14.25">
      <c r="B141" s="586"/>
      <c r="C141" s="616" t="e">
        <v>#N/A</v>
      </c>
      <c r="D141" s="114" t="s">
        <v>32</v>
      </c>
      <c r="E141" s="72" t="s">
        <v>33</v>
      </c>
      <c r="F141" s="588"/>
      <c r="G141" s="590"/>
      <c r="H141" s="588"/>
      <c r="I141" s="557"/>
      <c r="J141" s="557"/>
      <c r="K141" s="554" t="e">
        <f>+VLOOKUP(C141,Numerica!B:C,2,FALSE)</f>
        <v>#N/A</v>
      </c>
      <c r="L141" s="32"/>
    </row>
    <row r="142" spans="2:12" ht="14.25">
      <c r="B142" s="585" t="s">
        <v>1114</v>
      </c>
      <c r="C142" s="615">
        <v>3301</v>
      </c>
      <c r="D142" s="114" t="s">
        <v>60</v>
      </c>
      <c r="E142" s="72" t="s">
        <v>35</v>
      </c>
      <c r="F142" s="587" t="s">
        <v>61</v>
      </c>
      <c r="G142" s="589" t="s">
        <v>260</v>
      </c>
      <c r="H142" s="587" t="s">
        <v>29</v>
      </c>
      <c r="I142" s="555"/>
      <c r="J142" s="555"/>
      <c r="K142" s="572">
        <f>+VLOOKUP(C142,Numerica!B:C,2,FALSE)</f>
        <v>16683.524605440001</v>
      </c>
      <c r="L142" s="32"/>
    </row>
    <row r="143" spans="2:12" ht="14.25">
      <c r="B143" s="586"/>
      <c r="C143" s="616" t="e">
        <v>#N/A</v>
      </c>
      <c r="D143" s="114" t="s">
        <v>36</v>
      </c>
      <c r="E143" s="72" t="s">
        <v>11</v>
      </c>
      <c r="F143" s="588"/>
      <c r="G143" s="590"/>
      <c r="H143" s="588"/>
      <c r="I143" s="556"/>
      <c r="J143" s="556"/>
      <c r="K143" s="573" t="e">
        <f>+VLOOKUP(C143,Numerica!B:C,2,FALSE)</f>
        <v>#N/A</v>
      </c>
      <c r="L143" s="32"/>
    </row>
    <row r="144" spans="2:12" ht="14.25">
      <c r="B144" s="586"/>
      <c r="C144" s="616" t="e">
        <v>#N/A</v>
      </c>
      <c r="D144" s="114" t="s">
        <v>24</v>
      </c>
      <c r="E144" s="72" t="s">
        <v>37</v>
      </c>
      <c r="F144" s="588"/>
      <c r="G144" s="590"/>
      <c r="H144" s="588"/>
      <c r="I144" s="557"/>
      <c r="J144" s="557"/>
      <c r="K144" s="574" t="e">
        <f>+VLOOKUP(C144,Numerica!B:C,2,FALSE)</f>
        <v>#N/A</v>
      </c>
      <c r="L144" s="32"/>
    </row>
    <row r="145" spans="2:12" ht="14.25">
      <c r="B145" s="585" t="s">
        <v>1117</v>
      </c>
      <c r="C145" s="615">
        <v>3306</v>
      </c>
      <c r="D145" s="114" t="s">
        <v>39</v>
      </c>
      <c r="E145" s="72" t="s">
        <v>28</v>
      </c>
      <c r="F145" s="587" t="s">
        <v>61</v>
      </c>
      <c r="G145" s="589" t="s">
        <v>262</v>
      </c>
      <c r="H145" s="587" t="s">
        <v>38</v>
      </c>
      <c r="I145" s="555"/>
      <c r="J145" s="555"/>
      <c r="K145" s="553">
        <f>+VLOOKUP(C145,Numerica!B:C,2,FALSE)</f>
        <v>15655.301544960003</v>
      </c>
      <c r="L145" s="32"/>
    </row>
    <row r="146" spans="2:12" ht="14.25">
      <c r="B146" s="586"/>
      <c r="C146" s="616" t="e">
        <v>#N/A</v>
      </c>
      <c r="D146" s="114" t="s">
        <v>40</v>
      </c>
      <c r="E146" s="72" t="s">
        <v>34</v>
      </c>
      <c r="F146" s="588"/>
      <c r="G146" s="590"/>
      <c r="H146" s="588"/>
      <c r="I146" s="557"/>
      <c r="J146" s="557"/>
      <c r="K146" s="554" t="e">
        <f>+VLOOKUP(C146,Numerica!B:C,2,FALSE)</f>
        <v>#N/A</v>
      </c>
      <c r="L146" s="32"/>
    </row>
    <row r="147" spans="2:12" ht="18.75" customHeight="1">
      <c r="B147" s="585" t="s">
        <v>1119</v>
      </c>
      <c r="C147" s="615">
        <v>3309</v>
      </c>
      <c r="D147" s="114" t="s">
        <v>42</v>
      </c>
      <c r="E147" s="72" t="s">
        <v>43</v>
      </c>
      <c r="F147" s="587" t="s">
        <v>61</v>
      </c>
      <c r="G147" s="589" t="s">
        <v>261</v>
      </c>
      <c r="H147" s="587" t="s">
        <v>41</v>
      </c>
      <c r="I147" s="555"/>
      <c r="J147" s="555"/>
      <c r="K147" s="553">
        <f>+VLOOKUP(C147,Numerica!B:C,2,FALSE)</f>
        <v>6261.2942515200029</v>
      </c>
      <c r="L147" s="32"/>
    </row>
    <row r="148" spans="2:12" ht="12.95" customHeight="1">
      <c r="B148" s="586"/>
      <c r="C148" s="616" t="e">
        <v>#N/A</v>
      </c>
      <c r="D148" s="114" t="s">
        <v>44</v>
      </c>
      <c r="E148" s="72" t="s">
        <v>10</v>
      </c>
      <c r="F148" s="588"/>
      <c r="G148" s="590"/>
      <c r="H148" s="588"/>
      <c r="I148" s="556"/>
      <c r="J148" s="556"/>
      <c r="K148" s="575" t="e">
        <f>+VLOOKUP(C148,Numerica!B:C,2,FALSE)</f>
        <v>#N/A</v>
      </c>
      <c r="L148" s="32"/>
    </row>
    <row r="149" spans="2:12" ht="12.95" customHeight="1">
      <c r="B149" s="586"/>
      <c r="C149" s="616" t="e">
        <v>#N/A</v>
      </c>
      <c r="D149" s="114" t="s">
        <v>45</v>
      </c>
      <c r="E149" s="72" t="s">
        <v>34</v>
      </c>
      <c r="F149" s="588"/>
      <c r="G149" s="590"/>
      <c r="H149" s="588"/>
      <c r="I149" s="556"/>
      <c r="J149" s="556"/>
      <c r="K149" s="575" t="e">
        <f>+VLOOKUP(C149,Numerica!B:C,2,FALSE)</f>
        <v>#N/A</v>
      </c>
      <c r="L149" s="32"/>
    </row>
    <row r="150" spans="2:12" ht="11.25" customHeight="1">
      <c r="B150" s="586"/>
      <c r="C150" s="616" t="e">
        <v>#N/A</v>
      </c>
      <c r="D150" s="114" t="s">
        <v>46</v>
      </c>
      <c r="E150" s="72" t="s">
        <v>47</v>
      </c>
      <c r="F150" s="588"/>
      <c r="G150" s="590"/>
      <c r="H150" s="588"/>
      <c r="I150" s="557"/>
      <c r="J150" s="557"/>
      <c r="K150" s="554" t="e">
        <f>+VLOOKUP(C150,Numerica!B:C,2,FALSE)</f>
        <v>#N/A</v>
      </c>
      <c r="L150" s="32"/>
    </row>
    <row r="151" spans="2:12" ht="22.5" customHeight="1">
      <c r="B151" s="585" t="s">
        <v>1120</v>
      </c>
      <c r="C151" s="615">
        <v>3310</v>
      </c>
      <c r="D151" s="114" t="s">
        <v>30</v>
      </c>
      <c r="E151" s="72" t="s">
        <v>48</v>
      </c>
      <c r="F151" s="587" t="s">
        <v>61</v>
      </c>
      <c r="G151" s="589" t="s">
        <v>262</v>
      </c>
      <c r="H151" s="587" t="s">
        <v>29</v>
      </c>
      <c r="I151" s="555"/>
      <c r="J151" s="555"/>
      <c r="K151" s="565">
        <f>+VLOOKUP(C151,Numerica!B:C,2,FALSE)</f>
        <v>9058.1124480000017</v>
      </c>
      <c r="L151" s="32"/>
    </row>
    <row r="152" spans="2:12" ht="14.25">
      <c r="B152" s="586"/>
      <c r="C152" s="616" t="e">
        <v>#N/A</v>
      </c>
      <c r="D152" s="114" t="s">
        <v>32</v>
      </c>
      <c r="E152" s="72" t="s">
        <v>48</v>
      </c>
      <c r="F152" s="588"/>
      <c r="G152" s="590"/>
      <c r="H152" s="588"/>
      <c r="I152" s="557"/>
      <c r="J152" s="557"/>
      <c r="K152" s="566" t="e">
        <f>+VLOOKUP(C152,Numerica!B:C,2,FALSE)</f>
        <v>#N/A</v>
      </c>
      <c r="L152" s="32"/>
    </row>
    <row r="153" spans="2:12" ht="14.25">
      <c r="B153" s="585" t="s">
        <v>1122</v>
      </c>
      <c r="C153" s="615">
        <v>3317</v>
      </c>
      <c r="D153" s="114" t="s">
        <v>42</v>
      </c>
      <c r="E153" s="72" t="s">
        <v>11</v>
      </c>
      <c r="F153" s="587" t="s">
        <v>61</v>
      </c>
      <c r="G153" s="589" t="s">
        <v>262</v>
      </c>
      <c r="H153" s="587" t="s">
        <v>41</v>
      </c>
      <c r="I153" s="555"/>
      <c r="J153" s="555"/>
      <c r="K153" s="565">
        <f>+VLOOKUP(C153,Numerica!B:C,2,FALSE)</f>
        <v>11001.008578560002</v>
      </c>
      <c r="L153" s="32"/>
    </row>
    <row r="154" spans="2:12" ht="14.25">
      <c r="B154" s="586"/>
      <c r="C154" s="616" t="e">
        <v>#N/A</v>
      </c>
      <c r="D154" s="114" t="s">
        <v>45</v>
      </c>
      <c r="E154" s="72" t="s">
        <v>11</v>
      </c>
      <c r="F154" s="588"/>
      <c r="G154" s="590"/>
      <c r="H154" s="588"/>
      <c r="I154" s="557"/>
      <c r="J154" s="557"/>
      <c r="K154" s="566" t="e">
        <f>+VLOOKUP(C154,Numerica!B:C,2,FALSE)</f>
        <v>#N/A</v>
      </c>
      <c r="L154" s="32"/>
    </row>
    <row r="155" spans="2:12" ht="14.25">
      <c r="B155" s="585" t="s">
        <v>1123</v>
      </c>
      <c r="C155" s="615">
        <v>3318</v>
      </c>
      <c r="D155" s="114" t="s">
        <v>50</v>
      </c>
      <c r="E155" s="72" t="s">
        <v>51</v>
      </c>
      <c r="F155" s="587" t="s">
        <v>61</v>
      </c>
      <c r="G155" s="589" t="s">
        <v>261</v>
      </c>
      <c r="H155" s="587" t="s">
        <v>49</v>
      </c>
      <c r="I155" s="555"/>
      <c r="J155" s="555"/>
      <c r="K155" s="553">
        <f>+VLOOKUP(C155,Numerica!B:C,2,FALSE)</f>
        <v>8130.4708531200013</v>
      </c>
      <c r="L155" s="32"/>
    </row>
    <row r="156" spans="2:12" s="12" customFormat="1" ht="14.25">
      <c r="B156" s="586"/>
      <c r="C156" s="616" t="e">
        <v>#N/A</v>
      </c>
      <c r="D156" s="114" t="s">
        <v>53</v>
      </c>
      <c r="E156" s="72" t="s">
        <v>54</v>
      </c>
      <c r="F156" s="588"/>
      <c r="G156" s="590"/>
      <c r="H156" s="588"/>
      <c r="I156" s="556"/>
      <c r="J156" s="556"/>
      <c r="K156" s="575" t="e">
        <f>+VLOOKUP(C156,Numerica!B:C,2,FALSE)</f>
        <v>#N/A</v>
      </c>
      <c r="L156" s="32"/>
    </row>
    <row r="157" spans="2:12" ht="14.25">
      <c r="B157" s="586"/>
      <c r="C157" s="616" t="e">
        <v>#N/A</v>
      </c>
      <c r="D157" s="114" t="s">
        <v>55</v>
      </c>
      <c r="E157" s="72" t="s">
        <v>11</v>
      </c>
      <c r="F157" s="588"/>
      <c r="G157" s="590"/>
      <c r="H157" s="588"/>
      <c r="I157" s="557"/>
      <c r="J157" s="557"/>
      <c r="K157" s="554" t="e">
        <f>+VLOOKUP(C157,Numerica!B:C,2,FALSE)</f>
        <v>#N/A</v>
      </c>
      <c r="L157" s="32"/>
    </row>
    <row r="158" spans="2:12" ht="14.25">
      <c r="B158" s="585" t="s">
        <v>1124</v>
      </c>
      <c r="C158" s="615">
        <v>3320</v>
      </c>
      <c r="D158" s="114" t="s">
        <v>56</v>
      </c>
      <c r="E158" s="72" t="s">
        <v>57</v>
      </c>
      <c r="F158" s="587" t="s">
        <v>61</v>
      </c>
      <c r="G158" s="589" t="s">
        <v>261</v>
      </c>
      <c r="H158" s="587" t="s">
        <v>25</v>
      </c>
      <c r="I158" s="555"/>
      <c r="J158" s="555"/>
      <c r="K158" s="565">
        <f>+VLOOKUP(C158,Numerica!B:C,2,FALSE)</f>
        <v>7330.0514918400013</v>
      </c>
      <c r="L158" s="32"/>
    </row>
    <row r="159" spans="2:12" ht="14.25">
      <c r="B159" s="586"/>
      <c r="C159" s="616" t="e">
        <v>#N/A</v>
      </c>
      <c r="D159" s="114" t="s">
        <v>58</v>
      </c>
      <c r="E159" s="72" t="s">
        <v>11</v>
      </c>
      <c r="F159" s="588"/>
      <c r="G159" s="590"/>
      <c r="H159" s="588"/>
      <c r="I159" s="557"/>
      <c r="J159" s="557"/>
      <c r="K159" s="566" t="e">
        <f>+VLOOKUP(C159,Numerica!B:C,2,FALSE)</f>
        <v>#N/A</v>
      </c>
      <c r="L159" s="32"/>
    </row>
    <row r="160" spans="2:12" ht="15.75" customHeight="1">
      <c r="B160" s="117" t="s">
        <v>553</v>
      </c>
      <c r="C160" s="280"/>
      <c r="D160" s="116"/>
      <c r="E160" s="116"/>
      <c r="F160" s="116"/>
      <c r="G160" s="116"/>
      <c r="H160" s="116"/>
      <c r="I160" s="116"/>
      <c r="J160" s="116"/>
      <c r="K160" s="434"/>
      <c r="L160" s="32"/>
    </row>
    <row r="161" spans="2:12" ht="22.5" customHeight="1">
      <c r="B161" s="329" t="s">
        <v>1181</v>
      </c>
      <c r="C161" s="304">
        <v>6761</v>
      </c>
      <c r="D161" s="71" t="s">
        <v>560</v>
      </c>
      <c r="E161" s="305" t="s">
        <v>318</v>
      </c>
      <c r="F161" s="305" t="s">
        <v>61</v>
      </c>
      <c r="G161" s="317"/>
      <c r="H161" s="326" t="s">
        <v>29</v>
      </c>
      <c r="I161" s="317"/>
      <c r="J161" s="317"/>
      <c r="K161" s="432">
        <f>+VLOOKUP(C161,Numerica!B:C,2,FALSE)</f>
        <v>30300.194158080008</v>
      </c>
      <c r="L161" s="32"/>
    </row>
    <row r="162" spans="2:12" ht="15">
      <c r="B162" s="283" t="s">
        <v>381</v>
      </c>
      <c r="C162" s="278"/>
      <c r="D162" s="61"/>
      <c r="E162" s="62"/>
      <c r="F162" s="62"/>
      <c r="G162" s="62"/>
      <c r="H162" s="62"/>
      <c r="I162" s="62"/>
      <c r="J162" s="62"/>
      <c r="K162" s="221"/>
      <c r="L162" s="32"/>
    </row>
    <row r="163" spans="2:12" ht="18.75" customHeight="1">
      <c r="B163" s="319" t="s">
        <v>1132</v>
      </c>
      <c r="C163" s="304">
        <v>3375</v>
      </c>
      <c r="D163" s="71" t="s">
        <v>382</v>
      </c>
      <c r="E163" s="305" t="s">
        <v>383</v>
      </c>
      <c r="F163" s="305"/>
      <c r="G163" s="317"/>
      <c r="H163" s="326" t="s">
        <v>660</v>
      </c>
      <c r="I163" s="327"/>
      <c r="J163" s="90"/>
      <c r="K163" s="132">
        <f>+VLOOKUP(C163,Numerica!B:C,2,FALSE)</f>
        <v>138882.22419456005</v>
      </c>
      <c r="L163" s="32"/>
    </row>
    <row r="164" spans="2:12" ht="18.75" customHeight="1">
      <c r="B164" s="329" t="s">
        <v>1133</v>
      </c>
      <c r="C164" s="304">
        <v>3376</v>
      </c>
      <c r="D164" s="70" t="s">
        <v>382</v>
      </c>
      <c r="E164" s="305" t="s">
        <v>4</v>
      </c>
      <c r="F164" s="305"/>
      <c r="G164" s="327" t="s">
        <v>384</v>
      </c>
      <c r="H164" s="326" t="s">
        <v>660</v>
      </c>
      <c r="I164" s="317"/>
      <c r="J164" s="317"/>
      <c r="K164" s="132">
        <f>+VLOOKUP(C164,Numerica!B:C,2,FALSE)</f>
        <v>138882.22419456005</v>
      </c>
      <c r="L164" s="32"/>
    </row>
    <row r="165" spans="2:12" ht="18.75" customHeight="1">
      <c r="B165" s="524" t="s">
        <v>1404</v>
      </c>
      <c r="C165" s="311">
        <v>3382</v>
      </c>
      <c r="D165" s="70" t="s">
        <v>1448</v>
      </c>
      <c r="E165" s="305" t="s">
        <v>1449</v>
      </c>
      <c r="F165" s="305"/>
      <c r="G165" s="327"/>
      <c r="H165" s="326" t="s">
        <v>669</v>
      </c>
      <c r="I165" s="317"/>
      <c r="J165" s="317"/>
      <c r="K165" s="132">
        <f>+VLOOKUP(C165,Numerica!B:C,2,FALSE)</f>
        <v>108071.04000000001</v>
      </c>
      <c r="L165" s="32"/>
    </row>
    <row r="166" spans="2:12" ht="18.75" customHeight="1">
      <c r="B166" s="524" t="s">
        <v>1405</v>
      </c>
      <c r="C166" s="311">
        <v>3385</v>
      </c>
      <c r="D166" s="70" t="s">
        <v>1451</v>
      </c>
      <c r="E166" s="305" t="s">
        <v>1450</v>
      </c>
      <c r="F166" s="305"/>
      <c r="G166" s="327"/>
      <c r="H166" s="326" t="s">
        <v>669</v>
      </c>
      <c r="I166" s="317"/>
      <c r="J166" s="317"/>
      <c r="K166" s="132">
        <f>+VLOOKUP(C166,Numerica!B:C,2,FALSE)</f>
        <v>108413.76000000001</v>
      </c>
      <c r="L166" s="32"/>
    </row>
    <row r="167" spans="2:12" s="12" customFormat="1" ht="13.5" customHeight="1">
      <c r="B167" s="617" t="s">
        <v>1137</v>
      </c>
      <c r="C167" s="610">
        <v>3386</v>
      </c>
      <c r="D167" s="70" t="s">
        <v>385</v>
      </c>
      <c r="E167" s="305" t="s">
        <v>5</v>
      </c>
      <c r="F167" s="305"/>
      <c r="G167" s="327"/>
      <c r="H167" s="326" t="s">
        <v>669</v>
      </c>
      <c r="I167" s="317"/>
      <c r="J167" s="317"/>
      <c r="K167" s="567">
        <f>+VLOOKUP(C167,Numerica!B:C,2,FALSE)</f>
        <v>112767.67670784004</v>
      </c>
      <c r="L167" s="32"/>
    </row>
    <row r="168" spans="2:12" ht="13.5" customHeight="1">
      <c r="B168" s="619"/>
      <c r="C168" s="611" t="e">
        <v>#N/A</v>
      </c>
      <c r="D168" s="70" t="s">
        <v>386</v>
      </c>
      <c r="E168" s="305" t="s">
        <v>339</v>
      </c>
      <c r="F168" s="305"/>
      <c r="G168" s="327"/>
      <c r="H168" s="326" t="s">
        <v>669</v>
      </c>
      <c r="I168" s="317"/>
      <c r="J168" s="317"/>
      <c r="K168" s="568" t="e">
        <f>+VLOOKUP(C168,Numerica!B:C,2,FALSE)</f>
        <v>#N/A</v>
      </c>
      <c r="L168" s="32"/>
    </row>
    <row r="169" spans="2:12" s="5" customFormat="1" ht="22.5" customHeight="1">
      <c r="B169" s="617" t="s">
        <v>1145</v>
      </c>
      <c r="C169" s="610">
        <v>3395</v>
      </c>
      <c r="D169" s="70" t="s">
        <v>387</v>
      </c>
      <c r="E169" s="305" t="s">
        <v>10</v>
      </c>
      <c r="F169" s="305"/>
      <c r="G169" s="327" t="s">
        <v>261</v>
      </c>
      <c r="H169" s="326" t="s">
        <v>660</v>
      </c>
      <c r="I169" s="317"/>
      <c r="J169" s="317"/>
      <c r="K169" s="567">
        <f>+VLOOKUP(C169,Numerica!B:C,2,FALSE)</f>
        <v>92222.547648000022</v>
      </c>
      <c r="L169" s="32"/>
    </row>
    <row r="170" spans="2:12" ht="22.5" customHeight="1">
      <c r="B170" s="619"/>
      <c r="C170" s="611" t="e">
        <v>#N/A</v>
      </c>
      <c r="D170" s="70" t="s">
        <v>388</v>
      </c>
      <c r="E170" s="305" t="s">
        <v>35</v>
      </c>
      <c r="F170" s="305"/>
      <c r="G170" s="327" t="s">
        <v>261</v>
      </c>
      <c r="H170" s="326" t="s">
        <v>660</v>
      </c>
      <c r="I170" s="317"/>
      <c r="J170" s="317"/>
      <c r="K170" s="568" t="e">
        <f>+VLOOKUP(C170,Numerica!B:C,2,FALSE)</f>
        <v>#N/A</v>
      </c>
      <c r="L170" s="32"/>
    </row>
    <row r="171" spans="2:12" s="12" customFormat="1" ht="15" customHeight="1">
      <c r="B171" s="329" t="s">
        <v>1149</v>
      </c>
      <c r="C171" s="304">
        <v>3402</v>
      </c>
      <c r="D171" s="70" t="s">
        <v>389</v>
      </c>
      <c r="E171" s="305" t="s">
        <v>390</v>
      </c>
      <c r="F171" s="305"/>
      <c r="G171" s="327"/>
      <c r="H171" s="326" t="s">
        <v>660</v>
      </c>
      <c r="I171" s="317"/>
      <c r="J171" s="317"/>
      <c r="K171" s="132">
        <f>+VLOOKUP(C171,Numerica!B:C,2,FALSE)</f>
        <v>129429.88869888004</v>
      </c>
      <c r="L171" s="32"/>
    </row>
    <row r="172" spans="2:12" ht="25.5">
      <c r="B172" s="329" t="s">
        <v>1151</v>
      </c>
      <c r="C172" s="304">
        <v>3404</v>
      </c>
      <c r="D172" s="70" t="s">
        <v>792</v>
      </c>
      <c r="E172" s="305" t="s">
        <v>391</v>
      </c>
      <c r="F172" s="305"/>
      <c r="G172" s="327"/>
      <c r="H172" s="326" t="s">
        <v>669</v>
      </c>
      <c r="I172" s="317"/>
      <c r="J172" s="317"/>
      <c r="K172" s="132">
        <f>+VLOOKUP(C172,Numerica!B:C,2,FALSE)</f>
        <v>100651.97818368001</v>
      </c>
      <c r="L172" s="32"/>
    </row>
    <row r="173" spans="2:12" s="4" customFormat="1" ht="15" customHeight="1">
      <c r="B173" s="617" t="s">
        <v>1152</v>
      </c>
      <c r="C173" s="610">
        <v>3405</v>
      </c>
      <c r="D173" s="70" t="s">
        <v>392</v>
      </c>
      <c r="E173" s="305" t="s">
        <v>54</v>
      </c>
      <c r="F173" s="305"/>
      <c r="G173" s="327"/>
      <c r="H173" s="600" t="s">
        <v>660</v>
      </c>
      <c r="I173" s="317"/>
      <c r="J173" s="317"/>
      <c r="K173" s="567">
        <f>+VLOOKUP(C173,Numerica!B:C,2,FALSE)</f>
        <v>124710.37108992004</v>
      </c>
      <c r="L173" s="32"/>
    </row>
    <row r="174" spans="2:12" ht="15" customHeight="1">
      <c r="B174" s="618"/>
      <c r="C174" s="628" t="e">
        <v>#N/A</v>
      </c>
      <c r="D174" s="138" t="s">
        <v>387</v>
      </c>
      <c r="E174" s="301" t="s">
        <v>10</v>
      </c>
      <c r="F174" s="301"/>
      <c r="G174" s="332"/>
      <c r="H174" s="638"/>
      <c r="I174" s="309"/>
      <c r="J174" s="309"/>
      <c r="K174" s="569" t="e">
        <f>+VLOOKUP(C174,Numerica!B:C,2,FALSE)</f>
        <v>#N/A</v>
      </c>
      <c r="L174" s="32"/>
    </row>
    <row r="175" spans="2:12" ht="15" customHeight="1">
      <c r="B175" s="618"/>
      <c r="C175" s="628" t="e">
        <v>#N/A</v>
      </c>
      <c r="D175" s="149" t="s">
        <v>651</v>
      </c>
      <c r="E175" s="150" t="s">
        <v>652</v>
      </c>
      <c r="F175" s="150"/>
      <c r="G175" s="151"/>
      <c r="H175" s="638"/>
      <c r="I175" s="152"/>
      <c r="J175" s="152"/>
      <c r="K175" s="569" t="e">
        <f>+VLOOKUP(C175,Numerica!B:C,2,FALSE)</f>
        <v>#N/A</v>
      </c>
      <c r="L175" s="32"/>
    </row>
    <row r="176" spans="2:12" ht="18.75" customHeight="1">
      <c r="B176" s="284" t="s">
        <v>1154</v>
      </c>
      <c r="C176" s="268">
        <v>3409</v>
      </c>
      <c r="D176" s="174" t="s">
        <v>794</v>
      </c>
      <c r="E176" s="175" t="s">
        <v>795</v>
      </c>
      <c r="F176" s="175"/>
      <c r="G176" s="176" t="s">
        <v>793</v>
      </c>
      <c r="H176" s="198" t="s">
        <v>669</v>
      </c>
      <c r="I176" s="178"/>
      <c r="J176" s="178"/>
      <c r="K176" s="179">
        <f>+VLOOKUP(C176,Numerica!B:C,2,FALSE)</f>
        <v>127985.57705472002</v>
      </c>
      <c r="L176" s="32"/>
    </row>
    <row r="177" spans="2:12" ht="18.75" customHeight="1">
      <c r="B177" s="284" t="s">
        <v>1155</v>
      </c>
      <c r="C177" s="268">
        <v>3410</v>
      </c>
      <c r="D177" s="174" t="s">
        <v>794</v>
      </c>
      <c r="E177" s="175" t="s">
        <v>796</v>
      </c>
      <c r="F177" s="175"/>
      <c r="G177" s="176" t="s">
        <v>793</v>
      </c>
      <c r="H177" s="198" t="s">
        <v>669</v>
      </c>
      <c r="I177" s="178"/>
      <c r="J177" s="178"/>
      <c r="K177" s="179">
        <f>+VLOOKUP(C177,Numerica!B:C,2,FALSE)</f>
        <v>128725.32583680002</v>
      </c>
      <c r="L177" s="32"/>
    </row>
    <row r="178" spans="2:12" ht="18.75" customHeight="1">
      <c r="B178" s="284" t="s">
        <v>1167</v>
      </c>
      <c r="C178" s="268">
        <v>3422</v>
      </c>
      <c r="D178" s="149" t="s">
        <v>651</v>
      </c>
      <c r="E178" s="210" t="s">
        <v>809</v>
      </c>
      <c r="F178" s="150"/>
      <c r="G178" s="151"/>
      <c r="H178" s="198" t="s">
        <v>669</v>
      </c>
      <c r="I178" s="152"/>
      <c r="J178" s="152"/>
      <c r="K178" s="187">
        <f>+VLOOKUP(C178,Numerica!B:C,2,FALSE)</f>
        <v>113653.25604864003</v>
      </c>
      <c r="L178" s="32"/>
    </row>
    <row r="179" spans="2:12" ht="25.5">
      <c r="B179" s="285" t="s">
        <v>1168</v>
      </c>
      <c r="C179" s="287">
        <v>3423</v>
      </c>
      <c r="D179" s="149" t="s">
        <v>812</v>
      </c>
      <c r="E179" s="211" t="s">
        <v>810</v>
      </c>
      <c r="F179" s="150"/>
      <c r="G179" s="151" t="s">
        <v>811</v>
      </c>
      <c r="H179" s="172" t="s">
        <v>660</v>
      </c>
      <c r="I179" s="152"/>
      <c r="J179" s="152"/>
      <c r="K179" s="187">
        <f>+VLOOKUP(C179,Numerica!B:C,2,FALSE)</f>
        <v>131518.94714112001</v>
      </c>
      <c r="L179" s="32"/>
    </row>
    <row r="180" spans="2:12" ht="25.5">
      <c r="B180" s="285" t="s">
        <v>1296</v>
      </c>
      <c r="C180" s="287">
        <v>3428</v>
      </c>
      <c r="D180" s="149" t="s">
        <v>1297</v>
      </c>
      <c r="E180" s="211" t="s">
        <v>1298</v>
      </c>
      <c r="F180" s="150"/>
      <c r="G180" s="151"/>
      <c r="H180" s="172" t="s">
        <v>660</v>
      </c>
      <c r="I180" s="152"/>
      <c r="J180" s="152"/>
      <c r="K180" s="187">
        <f>+VLOOKUP(C180,Numerica!B:C,2,FALSE)</f>
        <v>124256.71399680003</v>
      </c>
      <c r="L180" s="32"/>
    </row>
    <row r="181" spans="2:12" ht="18.75" customHeight="1">
      <c r="B181" s="289" t="s">
        <v>1219</v>
      </c>
      <c r="C181" s="287">
        <v>9789</v>
      </c>
      <c r="D181" s="213" t="s">
        <v>668</v>
      </c>
      <c r="E181" s="150" t="s">
        <v>687</v>
      </c>
      <c r="F181" s="150"/>
      <c r="G181" s="171"/>
      <c r="H181" s="172" t="s">
        <v>669</v>
      </c>
      <c r="I181" s="152"/>
      <c r="J181" s="173"/>
      <c r="K181" s="437">
        <f>+VLOOKUP(C181,Numerica!B:C,2,FALSE)</f>
        <v>145688.44781568003</v>
      </c>
      <c r="L181" s="32"/>
    </row>
    <row r="182" spans="2:12" ht="18.75" customHeight="1" thickBot="1">
      <c r="B182" s="495" t="s">
        <v>1319</v>
      </c>
      <c r="C182" s="288">
        <v>100000213360</v>
      </c>
      <c r="D182" s="155" t="s">
        <v>1320</v>
      </c>
      <c r="E182" s="145"/>
      <c r="F182" s="145"/>
      <c r="G182" s="153"/>
      <c r="H182" s="140" t="s">
        <v>660</v>
      </c>
      <c r="I182" s="141"/>
      <c r="J182" s="154"/>
      <c r="K182" s="146">
        <f>+VLOOKUP(C182,Numerica!B:C,2,FALSE)</f>
        <v>150250.32244992006</v>
      </c>
      <c r="L182" s="32"/>
    </row>
    <row r="183" spans="2:12" ht="15.75" thickTop="1" thickBot="1">
      <c r="B183" s="54"/>
      <c r="C183" s="261"/>
      <c r="D183" s="55"/>
      <c r="E183" s="56"/>
      <c r="F183" s="56"/>
      <c r="G183" s="57"/>
      <c r="H183" s="58"/>
      <c r="I183" s="56"/>
      <c r="J183" s="56"/>
      <c r="K183" s="223"/>
      <c r="L183" s="32"/>
    </row>
    <row r="184" spans="2:12" s="10" customFormat="1" ht="30.95" customHeight="1" thickTop="1">
      <c r="B184" s="338" t="s">
        <v>840</v>
      </c>
      <c r="C184" s="339"/>
      <c r="D184" s="340"/>
      <c r="E184" s="340"/>
      <c r="F184" s="340"/>
      <c r="G184" s="340"/>
      <c r="H184" s="340"/>
      <c r="I184" s="340"/>
      <c r="J184" s="340"/>
      <c r="K184" s="341"/>
      <c r="L184" s="32"/>
    </row>
    <row r="185" spans="2:12" ht="15">
      <c r="B185" s="389" t="s">
        <v>307</v>
      </c>
      <c r="C185" s="259"/>
      <c r="D185" s="61"/>
      <c r="E185" s="62"/>
      <c r="F185" s="62"/>
      <c r="G185" s="62"/>
      <c r="H185" s="62"/>
      <c r="I185" s="62"/>
      <c r="J185" s="62"/>
      <c r="K185" s="343"/>
      <c r="L185" s="32"/>
    </row>
    <row r="186" spans="2:12" ht="19.5" customHeight="1">
      <c r="B186" s="362" t="s">
        <v>895</v>
      </c>
      <c r="C186" s="269">
        <v>15300</v>
      </c>
      <c r="D186" s="65" t="s">
        <v>814</v>
      </c>
      <c r="E186" s="305" t="s">
        <v>483</v>
      </c>
      <c r="F186" s="305"/>
      <c r="G186" s="327"/>
      <c r="H186" s="326" t="s">
        <v>643</v>
      </c>
      <c r="I186" s="317"/>
      <c r="J186" s="317"/>
      <c r="K186" s="348">
        <f>+VLOOKUP(C186,Numerica!B:C,2,FALSE)</f>
        <v>161831.84592960001</v>
      </c>
      <c r="L186" s="32"/>
    </row>
    <row r="187" spans="2:12" ht="15">
      <c r="B187" s="390" t="s">
        <v>7</v>
      </c>
      <c r="C187" s="290"/>
      <c r="D187" s="61"/>
      <c r="E187" s="62"/>
      <c r="F187" s="62"/>
      <c r="G187" s="62"/>
      <c r="H187" s="62"/>
      <c r="I187" s="62"/>
      <c r="J187" s="62"/>
      <c r="K187" s="343"/>
      <c r="L187" s="32"/>
    </row>
    <row r="188" spans="2:12" ht="18.75" customHeight="1">
      <c r="B188" s="347" t="s">
        <v>1018</v>
      </c>
      <c r="C188" s="269">
        <v>2743</v>
      </c>
      <c r="D188" s="66" t="s">
        <v>338</v>
      </c>
      <c r="E188" s="67" t="s">
        <v>57</v>
      </c>
      <c r="F188" s="305" t="s">
        <v>267</v>
      </c>
      <c r="G188" s="88"/>
      <c r="H188" s="305" t="s">
        <v>336</v>
      </c>
      <c r="I188" s="317"/>
      <c r="J188" s="183">
        <v>64601</v>
      </c>
      <c r="K188" s="348">
        <f>+VLOOKUP(C188,Numerica!B:C,2,FALSE)</f>
        <v>96588.696204000022</v>
      </c>
      <c r="L188" s="32"/>
    </row>
    <row r="189" spans="2:12" ht="18.75" customHeight="1">
      <c r="B189" s="347" t="s">
        <v>1176</v>
      </c>
      <c r="C189" s="269">
        <v>6490</v>
      </c>
      <c r="D189" s="66" t="s">
        <v>603</v>
      </c>
      <c r="E189" s="67" t="s">
        <v>597</v>
      </c>
      <c r="F189" s="305" t="s">
        <v>267</v>
      </c>
      <c r="G189" s="88" t="s">
        <v>593</v>
      </c>
      <c r="H189" s="305" t="s">
        <v>578</v>
      </c>
      <c r="I189" s="317"/>
      <c r="J189" s="183">
        <v>98901</v>
      </c>
      <c r="K189" s="348">
        <f>+VLOOKUP(C189,Numerica!B:C,2,FALSE)</f>
        <v>86738.98852080002</v>
      </c>
      <c r="L189" s="32"/>
    </row>
    <row r="190" spans="2:12" ht="15">
      <c r="B190" s="390" t="s">
        <v>307</v>
      </c>
      <c r="C190" s="290"/>
      <c r="D190" s="61"/>
      <c r="E190" s="62"/>
      <c r="F190" s="62"/>
      <c r="G190" s="62"/>
      <c r="H190" s="62"/>
      <c r="I190" s="62"/>
      <c r="J190" s="62"/>
      <c r="K190" s="343"/>
      <c r="L190" s="32"/>
    </row>
    <row r="191" spans="2:12" ht="25.5">
      <c r="B191" s="347" t="s">
        <v>884</v>
      </c>
      <c r="C191" s="269">
        <v>13850</v>
      </c>
      <c r="D191" s="111" t="s">
        <v>786</v>
      </c>
      <c r="E191" s="184" t="s">
        <v>785</v>
      </c>
      <c r="F191" s="305"/>
      <c r="G191" s="88"/>
      <c r="H191" s="305" t="s">
        <v>643</v>
      </c>
      <c r="I191" s="317"/>
      <c r="J191" s="95"/>
      <c r="K191" s="348">
        <f>+VLOOKUP(C191,Numerica!B:C,2,FALSE)</f>
        <v>125330.82075360003</v>
      </c>
      <c r="L191" s="32"/>
    </row>
    <row r="192" spans="2:12" ht="15">
      <c r="B192" s="346" t="s">
        <v>8</v>
      </c>
      <c r="C192" s="290"/>
      <c r="D192" s="61"/>
      <c r="E192" s="62"/>
      <c r="F192" s="62"/>
      <c r="G192" s="62"/>
      <c r="H192" s="62"/>
      <c r="I192" s="62"/>
      <c r="J192" s="62"/>
      <c r="K192" s="343"/>
      <c r="L192" s="32"/>
    </row>
    <row r="193" spans="2:12" ht="18.75" customHeight="1">
      <c r="B193" s="347" t="s">
        <v>1088</v>
      </c>
      <c r="C193" s="269">
        <v>3043</v>
      </c>
      <c r="D193" s="66" t="s">
        <v>338</v>
      </c>
      <c r="E193" s="305" t="s">
        <v>57</v>
      </c>
      <c r="F193" s="305" t="s">
        <v>267</v>
      </c>
      <c r="G193" s="88"/>
      <c r="H193" s="305" t="s">
        <v>336</v>
      </c>
      <c r="I193" s="317"/>
      <c r="J193" s="95"/>
      <c r="K193" s="391">
        <f>+VLOOKUP(C193,Numerica!B:C,2,FALSE)</f>
        <v>49296.449072640011</v>
      </c>
      <c r="L193" s="32"/>
    </row>
    <row r="194" spans="2:12" ht="15">
      <c r="B194" s="346" t="s">
        <v>9</v>
      </c>
      <c r="C194" s="290"/>
      <c r="D194" s="61"/>
      <c r="E194" s="62"/>
      <c r="F194" s="62"/>
      <c r="G194" s="62"/>
      <c r="H194" s="62"/>
      <c r="I194" s="62"/>
      <c r="J194" s="62"/>
      <c r="K194" s="343"/>
      <c r="L194" s="32"/>
    </row>
    <row r="195" spans="2:12" ht="18.75" customHeight="1">
      <c r="B195" s="347" t="s">
        <v>963</v>
      </c>
      <c r="C195" s="269">
        <v>2535</v>
      </c>
      <c r="D195" s="66" t="s">
        <v>469</v>
      </c>
      <c r="E195" s="67" t="s">
        <v>319</v>
      </c>
      <c r="F195" s="305" t="s">
        <v>67</v>
      </c>
      <c r="G195" s="88" t="s">
        <v>415</v>
      </c>
      <c r="H195" s="326">
        <v>0.8125</v>
      </c>
      <c r="I195" s="317"/>
      <c r="J195" s="95"/>
      <c r="K195" s="392">
        <f>+VLOOKUP(C195,Numerica!B:C,2,FALSE)</f>
        <v>23755.418887200005</v>
      </c>
      <c r="L195" s="32"/>
    </row>
    <row r="196" spans="2:12" ht="18.75" customHeight="1">
      <c r="B196" s="347" t="s">
        <v>978</v>
      </c>
      <c r="C196" s="269">
        <v>2560</v>
      </c>
      <c r="D196" s="66" t="s">
        <v>538</v>
      </c>
      <c r="E196" s="67" t="s">
        <v>319</v>
      </c>
      <c r="F196" s="305" t="s">
        <v>67</v>
      </c>
      <c r="G196" s="88"/>
      <c r="H196" s="326" t="s">
        <v>540</v>
      </c>
      <c r="I196" s="317"/>
      <c r="J196" s="95"/>
      <c r="K196" s="392">
        <f>+VLOOKUP(C196,Numerica!B:C,2,FALSE)</f>
        <v>24811.227080640008</v>
      </c>
      <c r="L196" s="32"/>
    </row>
    <row r="197" spans="2:12" ht="18.75" customHeight="1">
      <c r="B197" s="349" t="s">
        <v>1196</v>
      </c>
      <c r="C197" s="303">
        <v>8081</v>
      </c>
      <c r="D197" s="66" t="s">
        <v>719</v>
      </c>
      <c r="E197" s="67" t="s">
        <v>15</v>
      </c>
      <c r="F197" s="305" t="s">
        <v>544</v>
      </c>
      <c r="G197" s="88"/>
      <c r="H197" s="326" t="s">
        <v>543</v>
      </c>
      <c r="I197" s="317"/>
      <c r="J197" s="95"/>
      <c r="K197" s="392">
        <f>+VLOOKUP(C197,Numerica!B:C,2,FALSE)</f>
        <v>43275.744832320008</v>
      </c>
      <c r="L197" s="32"/>
    </row>
    <row r="198" spans="2:12" ht="25.5">
      <c r="B198" s="347" t="s">
        <v>892</v>
      </c>
      <c r="C198" s="269">
        <v>14690</v>
      </c>
      <c r="D198" s="111" t="s">
        <v>842</v>
      </c>
      <c r="E198" s="67" t="s">
        <v>841</v>
      </c>
      <c r="F198" s="305"/>
      <c r="G198" s="88"/>
      <c r="H198" s="326" t="s">
        <v>578</v>
      </c>
      <c r="I198" s="317"/>
      <c r="J198" s="95"/>
      <c r="K198" s="392">
        <f>+VLOOKUP(C198,Numerica!B:C,2,FALSE)</f>
        <v>23912.149541280007</v>
      </c>
      <c r="L198" s="32"/>
    </row>
    <row r="199" spans="2:12" ht="15">
      <c r="B199" s="346" t="s">
        <v>642</v>
      </c>
      <c r="C199" s="290"/>
      <c r="D199" s="61"/>
      <c r="E199" s="62"/>
      <c r="F199" s="62"/>
      <c r="G199" s="62"/>
      <c r="H199" s="62"/>
      <c r="I199" s="62"/>
      <c r="J199" s="62"/>
      <c r="K199" s="343"/>
      <c r="L199" s="32"/>
    </row>
    <row r="200" spans="2:12" ht="18.75" customHeight="1">
      <c r="B200" s="347" t="s">
        <v>885</v>
      </c>
      <c r="C200" s="269">
        <v>13851</v>
      </c>
      <c r="D200" s="66" t="s">
        <v>774</v>
      </c>
      <c r="E200" s="67" t="s">
        <v>585</v>
      </c>
      <c r="F200" s="305"/>
      <c r="G200" s="88"/>
      <c r="H200" s="326" t="s">
        <v>583</v>
      </c>
      <c r="I200" s="317"/>
      <c r="J200" s="95"/>
      <c r="K200" s="348">
        <f>+VLOOKUP(C200,Numerica!B:C,2,FALSE)</f>
        <v>169610.63351232003</v>
      </c>
      <c r="L200" s="32"/>
    </row>
    <row r="201" spans="2:12" ht="26.25" thickBot="1">
      <c r="B201" s="368" t="s">
        <v>894</v>
      </c>
      <c r="C201" s="393">
        <v>15299</v>
      </c>
      <c r="D201" s="394" t="s">
        <v>815</v>
      </c>
      <c r="E201" s="395" t="s">
        <v>483</v>
      </c>
      <c r="F201" s="396"/>
      <c r="G201" s="397"/>
      <c r="H201" s="398" t="s">
        <v>583</v>
      </c>
      <c r="I201" s="399"/>
      <c r="J201" s="400"/>
      <c r="K201" s="401">
        <f>+VLOOKUP(C201,Numerica!B:C,2,FALSE)</f>
        <v>157846.93933008003</v>
      </c>
      <c r="L201" s="32"/>
    </row>
    <row r="202" spans="2:12" ht="15.75" thickTop="1" thickBot="1">
      <c r="B202" s="16"/>
      <c r="C202" s="262"/>
      <c r="H202" s="17"/>
      <c r="I202" s="18"/>
      <c r="J202" s="3"/>
      <c r="K202" s="218"/>
      <c r="L202" s="32"/>
    </row>
    <row r="203" spans="2:12" s="10" customFormat="1" ht="30.95" customHeight="1" thickTop="1">
      <c r="B203" s="380" t="s">
        <v>257</v>
      </c>
      <c r="C203" s="381"/>
      <c r="D203" s="382"/>
      <c r="E203" s="382"/>
      <c r="F203" s="382"/>
      <c r="G203" s="382"/>
      <c r="H203" s="382"/>
      <c r="I203" s="382"/>
      <c r="J203" s="382"/>
      <c r="K203" s="383"/>
      <c r="L203" s="32"/>
    </row>
    <row r="204" spans="2:12" ht="15">
      <c r="B204" s="115" t="s">
        <v>9</v>
      </c>
      <c r="C204" s="259"/>
      <c r="D204" s="61"/>
      <c r="E204" s="62"/>
      <c r="F204" s="62"/>
      <c r="G204" s="62"/>
      <c r="H204" s="62"/>
      <c r="I204" s="62"/>
      <c r="J204" s="62"/>
      <c r="K204" s="221"/>
      <c r="L204" s="32"/>
    </row>
    <row r="205" spans="2:12" ht="18.75" customHeight="1" thickBot="1">
      <c r="B205" s="279" t="s">
        <v>928</v>
      </c>
      <c r="C205" s="281">
        <v>2482</v>
      </c>
      <c r="D205" s="127" t="s">
        <v>256</v>
      </c>
      <c r="E205" s="122" t="s">
        <v>6</v>
      </c>
      <c r="F205" s="122" t="s">
        <v>67</v>
      </c>
      <c r="G205" s="125"/>
      <c r="H205" s="124">
        <v>0.75</v>
      </c>
      <c r="I205" s="123"/>
      <c r="J205" s="120"/>
      <c r="K205" s="134">
        <f>+VLOOKUP(C205,Numerica!B:C,2,FALSE)</f>
        <v>15629.088034560004</v>
      </c>
      <c r="L205" s="32"/>
    </row>
    <row r="206" spans="2:12" s="12" customFormat="1" ht="15.75" thickTop="1" thickBot="1">
      <c r="B206" s="28"/>
      <c r="C206" s="263"/>
      <c r="D206" s="24"/>
      <c r="E206" s="27"/>
      <c r="F206" s="27"/>
      <c r="G206" s="27"/>
      <c r="H206" s="30"/>
      <c r="I206" s="29"/>
      <c r="J206" s="22"/>
      <c r="K206" s="220"/>
      <c r="L206" s="32"/>
    </row>
    <row r="207" spans="2:12" s="10" customFormat="1" ht="30.95" customHeight="1" thickTop="1">
      <c r="B207" s="380" t="s">
        <v>1221</v>
      </c>
      <c r="C207" s="381"/>
      <c r="D207" s="382"/>
      <c r="E207" s="382"/>
      <c r="F207" s="382"/>
      <c r="G207" s="382"/>
      <c r="H207" s="382"/>
      <c r="I207" s="382"/>
      <c r="J207" s="382"/>
      <c r="K207" s="383"/>
      <c r="L207" s="32"/>
    </row>
    <row r="208" spans="2:12" ht="15">
      <c r="B208" s="121" t="s">
        <v>7</v>
      </c>
      <c r="C208" s="259"/>
      <c r="D208" s="61"/>
      <c r="E208" s="62"/>
      <c r="F208" s="62"/>
      <c r="G208" s="62"/>
      <c r="H208" s="62"/>
      <c r="I208" s="62"/>
      <c r="J208" s="62"/>
      <c r="K208" s="221"/>
      <c r="L208" s="32"/>
    </row>
    <row r="209" spans="2:12" ht="14.25">
      <c r="B209" s="596" t="s">
        <v>1003</v>
      </c>
      <c r="C209" s="610">
        <v>2716</v>
      </c>
      <c r="D209" s="75" t="s">
        <v>327</v>
      </c>
      <c r="E209" s="305" t="s">
        <v>479</v>
      </c>
      <c r="F209" s="598" t="s">
        <v>267</v>
      </c>
      <c r="G209" s="641" t="s">
        <v>260</v>
      </c>
      <c r="H209" s="600">
        <v>1.125</v>
      </c>
      <c r="I209" s="555" t="s">
        <v>330</v>
      </c>
      <c r="J209" s="555">
        <v>68001</v>
      </c>
      <c r="K209" s="570">
        <f>+VLOOKUP(C209,Numerica!B:C,2,FALSE)</f>
        <v>83454.276074400026</v>
      </c>
      <c r="L209" s="32"/>
    </row>
    <row r="210" spans="2:12" ht="14.25">
      <c r="B210" s="597"/>
      <c r="C210" s="611" t="e">
        <v>#N/A</v>
      </c>
      <c r="D210" s="75" t="s">
        <v>329</v>
      </c>
      <c r="E210" s="305" t="s">
        <v>328</v>
      </c>
      <c r="F210" s="599"/>
      <c r="G210" s="642"/>
      <c r="H210" s="601"/>
      <c r="I210" s="557"/>
      <c r="J210" s="557"/>
      <c r="K210" s="571" t="e">
        <f>+VLOOKUP(C210,Numerica!B:C,2,FALSE)</f>
        <v>#N/A</v>
      </c>
      <c r="L210" s="32"/>
    </row>
    <row r="211" spans="2:12" ht="15">
      <c r="B211" s="277" t="s">
        <v>307</v>
      </c>
      <c r="C211" s="278"/>
      <c r="D211" s="61"/>
      <c r="E211" s="62"/>
      <c r="F211" s="62"/>
      <c r="G211" s="62"/>
      <c r="H211" s="62"/>
      <c r="I211" s="62"/>
      <c r="J211" s="62"/>
      <c r="K211" s="221"/>
      <c r="L211" s="32"/>
    </row>
    <row r="212" spans="2:12" ht="18.75" customHeight="1">
      <c r="B212" s="319" t="s">
        <v>1035</v>
      </c>
      <c r="C212" s="304">
        <v>2843</v>
      </c>
      <c r="D212" s="75" t="s">
        <v>473</v>
      </c>
      <c r="E212" s="158" t="s">
        <v>21</v>
      </c>
      <c r="F212" s="305" t="s">
        <v>268</v>
      </c>
      <c r="G212" s="317"/>
      <c r="H212" s="67" t="s">
        <v>474</v>
      </c>
      <c r="I212" s="317"/>
      <c r="J212" s="317"/>
      <c r="K212" s="136">
        <f>+VLOOKUP(C212,Numerica!B:C,2,FALSE)</f>
        <v>61951.915317600011</v>
      </c>
      <c r="L212" s="32"/>
    </row>
    <row r="213" spans="2:12" ht="15">
      <c r="B213" s="277" t="s">
        <v>9</v>
      </c>
      <c r="C213" s="278"/>
      <c r="D213" s="61"/>
      <c r="E213" s="62"/>
      <c r="F213" s="62"/>
      <c r="G213" s="62"/>
      <c r="H213" s="62"/>
      <c r="I213" s="62"/>
      <c r="J213" s="62"/>
      <c r="K213" s="221"/>
      <c r="L213" s="32"/>
    </row>
    <row r="214" spans="2:12" ht="18.75" customHeight="1">
      <c r="B214" s="319" t="s">
        <v>903</v>
      </c>
      <c r="C214" s="304">
        <v>2389</v>
      </c>
      <c r="D214" s="71" t="s">
        <v>273</v>
      </c>
      <c r="E214" s="305"/>
      <c r="F214" s="305" t="s">
        <v>65</v>
      </c>
      <c r="G214" s="317" t="s">
        <v>260</v>
      </c>
      <c r="H214" s="326">
        <v>0.9375</v>
      </c>
      <c r="I214" s="317"/>
      <c r="J214" s="317">
        <v>83301</v>
      </c>
      <c r="K214" s="132">
        <f>+VLOOKUP(C214,Numerica!B:C,2,FALSE)</f>
        <v>36384.284576640013</v>
      </c>
      <c r="L214" s="32"/>
    </row>
    <row r="215" spans="2:12" ht="18.75" customHeight="1" thickBot="1">
      <c r="B215" s="279" t="s">
        <v>904</v>
      </c>
      <c r="C215" s="281">
        <v>2390</v>
      </c>
      <c r="D215" s="127" t="s">
        <v>273</v>
      </c>
      <c r="E215" s="122"/>
      <c r="F215" s="122" t="s">
        <v>66</v>
      </c>
      <c r="G215" s="125" t="s">
        <v>260</v>
      </c>
      <c r="H215" s="124">
        <v>0.9375</v>
      </c>
      <c r="I215" s="125"/>
      <c r="J215" s="125">
        <v>83301</v>
      </c>
      <c r="K215" s="214">
        <f>+VLOOKUP(C215,Numerica!B:C,2,FALSE)</f>
        <v>36384.284576640013</v>
      </c>
      <c r="L215" s="32"/>
    </row>
    <row r="216" spans="2:12" ht="15.75" thickTop="1">
      <c r="B216" s="277" t="s">
        <v>381</v>
      </c>
      <c r="C216" s="278"/>
      <c r="D216" s="61"/>
      <c r="E216" s="62"/>
      <c r="F216" s="62"/>
      <c r="G216" s="62"/>
      <c r="H216" s="62"/>
      <c r="I216" s="62"/>
      <c r="J216" s="62"/>
      <c r="K216" s="221"/>
      <c r="L216" s="32"/>
    </row>
    <row r="217" spans="2:12" ht="18.75" customHeight="1">
      <c r="B217" s="503" t="s">
        <v>1405</v>
      </c>
      <c r="C217" s="304">
        <v>3385</v>
      </c>
      <c r="D217" s="71" t="s">
        <v>1453</v>
      </c>
      <c r="E217" s="305" t="s">
        <v>1452</v>
      </c>
      <c r="F217" s="305"/>
      <c r="G217" s="317"/>
      <c r="H217" s="326" t="s">
        <v>669</v>
      </c>
      <c r="I217" s="317"/>
      <c r="J217" s="317"/>
      <c r="K217" s="132">
        <f>+VLOOKUP(C217,Numerica!B:C,2,FALSE)</f>
        <v>108413.76000000001</v>
      </c>
      <c r="L217" s="32"/>
    </row>
    <row r="218" spans="2:12" s="12" customFormat="1" ht="15" thickBot="1">
      <c r="B218" s="28"/>
      <c r="C218" s="263"/>
      <c r="D218" s="24"/>
      <c r="E218" s="27"/>
      <c r="F218" s="27"/>
      <c r="G218" s="27"/>
      <c r="H218" s="30"/>
      <c r="I218" s="29"/>
      <c r="J218" s="22"/>
      <c r="K218" s="220"/>
      <c r="L218" s="32"/>
    </row>
    <row r="219" spans="2:12" s="10" customFormat="1" ht="30.95" customHeight="1" thickTop="1">
      <c r="B219" s="380" t="s">
        <v>68</v>
      </c>
      <c r="C219" s="381"/>
      <c r="D219" s="382"/>
      <c r="E219" s="382"/>
      <c r="F219" s="382"/>
      <c r="G219" s="382"/>
      <c r="H219" s="382"/>
      <c r="I219" s="382"/>
      <c r="J219" s="382"/>
      <c r="K219" s="383"/>
      <c r="L219" s="32"/>
    </row>
    <row r="220" spans="2:12" ht="15">
      <c r="B220" s="121" t="s">
        <v>7</v>
      </c>
      <c r="C220" s="259"/>
      <c r="D220" s="61"/>
      <c r="E220" s="62"/>
      <c r="F220" s="62"/>
      <c r="G220" s="62"/>
      <c r="H220" s="62"/>
      <c r="I220" s="62"/>
      <c r="J220" s="62"/>
      <c r="K220" s="221"/>
      <c r="L220" s="32"/>
    </row>
    <row r="221" spans="2:12" ht="18.75" customHeight="1">
      <c r="B221" s="329" t="s">
        <v>987</v>
      </c>
      <c r="C221" s="304">
        <v>2694</v>
      </c>
      <c r="D221" s="70" t="s">
        <v>272</v>
      </c>
      <c r="E221" s="305" t="s">
        <v>270</v>
      </c>
      <c r="F221" s="305" t="s">
        <v>267</v>
      </c>
      <c r="G221" s="327" t="s">
        <v>261</v>
      </c>
      <c r="H221" s="326">
        <v>0.75</v>
      </c>
      <c r="I221" s="317"/>
      <c r="J221" s="317">
        <v>63001</v>
      </c>
      <c r="K221" s="132">
        <f>+VLOOKUP(C221,Numerica!B:C,2,FALSE)</f>
        <v>63659.575980000009</v>
      </c>
      <c r="L221" s="32"/>
    </row>
    <row r="222" spans="2:12" ht="18.75" customHeight="1">
      <c r="B222" s="329" t="s">
        <v>994</v>
      </c>
      <c r="C222" s="304">
        <v>2706</v>
      </c>
      <c r="D222" s="70" t="s">
        <v>69</v>
      </c>
      <c r="E222" s="305" t="s">
        <v>70</v>
      </c>
      <c r="F222" s="305" t="s">
        <v>267</v>
      </c>
      <c r="G222" s="327" t="s">
        <v>261</v>
      </c>
      <c r="H222" s="326">
        <v>0.75</v>
      </c>
      <c r="I222" s="99"/>
      <c r="J222" s="317">
        <v>61601</v>
      </c>
      <c r="K222" s="132">
        <f>+VLOOKUP(C222,Numerica!B:C,2,FALSE)</f>
        <v>58523.352148800011</v>
      </c>
      <c r="L222" s="32"/>
    </row>
    <row r="223" spans="2:12" s="11" customFormat="1" ht="18.75" customHeight="1">
      <c r="B223" s="329" t="s">
        <v>996</v>
      </c>
      <c r="C223" s="304">
        <v>2708</v>
      </c>
      <c r="D223" s="70" t="s">
        <v>76</v>
      </c>
      <c r="E223" s="305" t="s">
        <v>73</v>
      </c>
      <c r="F223" s="305" t="s">
        <v>267</v>
      </c>
      <c r="G223" s="327" t="s">
        <v>261</v>
      </c>
      <c r="H223" s="326">
        <v>0.8125</v>
      </c>
      <c r="I223" s="317" t="s">
        <v>74</v>
      </c>
      <c r="J223" s="317">
        <v>61001</v>
      </c>
      <c r="K223" s="132">
        <f>+VLOOKUP(C223,Numerica!B:C,2,FALSE)</f>
        <v>60242.331996000008</v>
      </c>
      <c r="L223" s="32"/>
    </row>
    <row r="224" spans="2:12" s="11" customFormat="1" ht="18.75" customHeight="1">
      <c r="B224" s="329" t="s">
        <v>998</v>
      </c>
      <c r="C224" s="304">
        <v>2710</v>
      </c>
      <c r="D224" s="70" t="s">
        <v>75</v>
      </c>
      <c r="E224" s="305" t="s">
        <v>6</v>
      </c>
      <c r="F224" s="305" t="s">
        <v>267</v>
      </c>
      <c r="G224" s="327" t="s">
        <v>260</v>
      </c>
      <c r="H224" s="326">
        <v>0.8125</v>
      </c>
      <c r="I224" s="317" t="s">
        <v>71</v>
      </c>
      <c r="J224" s="317">
        <v>62701</v>
      </c>
      <c r="K224" s="132">
        <f>+VLOOKUP(C224,Numerica!B:C,2,FALSE)</f>
        <v>71773.263777600005</v>
      </c>
      <c r="L224" s="32"/>
    </row>
    <row r="225" spans="2:12" s="11" customFormat="1" ht="25.5">
      <c r="B225" s="329" t="s">
        <v>1002</v>
      </c>
      <c r="C225" s="304">
        <v>2715</v>
      </c>
      <c r="D225" s="70" t="s">
        <v>611</v>
      </c>
      <c r="E225" s="305"/>
      <c r="F225" s="305" t="s">
        <v>267</v>
      </c>
      <c r="G225" s="327" t="s">
        <v>384</v>
      </c>
      <c r="H225" s="326" t="s">
        <v>578</v>
      </c>
      <c r="I225" s="317"/>
      <c r="J225" s="317"/>
      <c r="K225" s="135">
        <f>+VLOOKUP(C225,Numerica!B:C,2,FALSE)</f>
        <v>74818.397808000023</v>
      </c>
      <c r="L225" s="32"/>
    </row>
    <row r="226" spans="2:12" s="11" customFormat="1" ht="18.75" customHeight="1">
      <c r="B226" s="329" t="s">
        <v>1005</v>
      </c>
      <c r="C226" s="304">
        <v>2718</v>
      </c>
      <c r="D226" s="70" t="s">
        <v>459</v>
      </c>
      <c r="E226" s="305" t="s">
        <v>458</v>
      </c>
      <c r="F226" s="305" t="s">
        <v>267</v>
      </c>
      <c r="G226" s="327" t="s">
        <v>261</v>
      </c>
      <c r="H226" s="326">
        <v>0.8125</v>
      </c>
      <c r="I226" s="317" t="s">
        <v>378</v>
      </c>
      <c r="J226" s="317">
        <v>69801</v>
      </c>
      <c r="K226" s="132">
        <f>+VLOOKUP(C226,Numerica!B:C,2,FALSE)</f>
        <v>68422.982369280013</v>
      </c>
      <c r="L226" s="32"/>
    </row>
    <row r="227" spans="2:12" s="11" customFormat="1" ht="18.75" customHeight="1">
      <c r="B227" s="320" t="s">
        <v>1006</v>
      </c>
      <c r="C227" s="311">
        <v>2722</v>
      </c>
      <c r="D227" s="70" t="s">
        <v>676</v>
      </c>
      <c r="E227" s="305" t="s">
        <v>52</v>
      </c>
      <c r="F227" s="305"/>
      <c r="G227" s="327"/>
      <c r="H227" s="326" t="s">
        <v>578</v>
      </c>
      <c r="I227" s="317"/>
      <c r="J227" s="317"/>
      <c r="K227" s="334">
        <f>+VLOOKUP(C227,Numerica!B:C,2,FALSE)</f>
        <v>67403.426983200014</v>
      </c>
      <c r="L227" s="32"/>
    </row>
    <row r="228" spans="2:12" s="11" customFormat="1" ht="14.25" customHeight="1">
      <c r="B228" s="617" t="s">
        <v>1016</v>
      </c>
      <c r="C228" s="610">
        <v>2740</v>
      </c>
      <c r="D228" s="70" t="s">
        <v>459</v>
      </c>
      <c r="E228" s="305" t="s">
        <v>319</v>
      </c>
      <c r="F228" s="305" t="s">
        <v>267</v>
      </c>
      <c r="G228" s="327" t="s">
        <v>261</v>
      </c>
      <c r="H228" s="326">
        <v>0.875</v>
      </c>
      <c r="I228" s="555"/>
      <c r="J228" s="555">
        <v>92801</v>
      </c>
      <c r="K228" s="567">
        <f>+VLOOKUP(C228,Numerica!B:C,2,FALSE)</f>
        <v>72497.983773600019</v>
      </c>
      <c r="L228" s="32"/>
    </row>
    <row r="229" spans="2:12" s="11" customFormat="1" ht="14.25" customHeight="1">
      <c r="B229" s="618"/>
      <c r="C229" s="628" t="e">
        <v>#N/A</v>
      </c>
      <c r="D229" s="70" t="s">
        <v>417</v>
      </c>
      <c r="E229" s="305" t="s">
        <v>318</v>
      </c>
      <c r="F229" s="305" t="s">
        <v>267</v>
      </c>
      <c r="G229" s="327" t="s">
        <v>261</v>
      </c>
      <c r="H229" s="326">
        <v>0.875</v>
      </c>
      <c r="I229" s="556"/>
      <c r="J229" s="556"/>
      <c r="K229" s="569" t="e">
        <f>+VLOOKUP(C229,Numerica!B:C,2,FALSE)</f>
        <v>#N/A</v>
      </c>
      <c r="L229" s="32"/>
    </row>
    <row r="230" spans="2:12" s="11" customFormat="1" ht="14.25" customHeight="1">
      <c r="B230" s="619"/>
      <c r="C230" s="611" t="e">
        <v>#N/A</v>
      </c>
      <c r="D230" s="70" t="s">
        <v>461</v>
      </c>
      <c r="E230" s="305" t="s">
        <v>21</v>
      </c>
      <c r="F230" s="305" t="s">
        <v>267</v>
      </c>
      <c r="G230" s="327" t="s">
        <v>261</v>
      </c>
      <c r="H230" s="326">
        <v>0.875</v>
      </c>
      <c r="I230" s="557"/>
      <c r="J230" s="557"/>
      <c r="K230" s="568" t="e">
        <f>+VLOOKUP(C230,Numerica!B:C,2,FALSE)</f>
        <v>#N/A</v>
      </c>
      <c r="L230" s="32"/>
    </row>
    <row r="231" spans="2:12" s="11" customFormat="1" ht="18.75" customHeight="1">
      <c r="B231" s="319" t="s">
        <v>1018</v>
      </c>
      <c r="C231" s="304">
        <v>2743</v>
      </c>
      <c r="D231" s="66" t="s">
        <v>460</v>
      </c>
      <c r="E231" s="305" t="s">
        <v>47</v>
      </c>
      <c r="F231" s="305" t="s">
        <v>267</v>
      </c>
      <c r="G231" s="88"/>
      <c r="H231" s="305" t="s">
        <v>336</v>
      </c>
      <c r="I231" s="317" t="s">
        <v>379</v>
      </c>
      <c r="J231" s="183">
        <v>64601</v>
      </c>
      <c r="K231" s="135">
        <f>+VLOOKUP(C231,Numerica!B:C,2,FALSE)</f>
        <v>96588.696204000022</v>
      </c>
      <c r="L231" s="32"/>
    </row>
    <row r="232" spans="2:12" s="11" customFormat="1" ht="18.75" customHeight="1">
      <c r="B232" s="319" t="s">
        <v>1193</v>
      </c>
      <c r="C232" s="304">
        <v>7855</v>
      </c>
      <c r="D232" s="66" t="s">
        <v>732</v>
      </c>
      <c r="E232" s="305"/>
      <c r="F232" s="305"/>
      <c r="G232" s="88"/>
      <c r="H232" s="305" t="s">
        <v>578</v>
      </c>
      <c r="I232" s="317"/>
      <c r="J232" s="95"/>
      <c r="K232" s="135">
        <f>+VLOOKUP(C232,Numerica!B:C,2,FALSE)</f>
        <v>80490.817360800022</v>
      </c>
      <c r="L232" s="32"/>
    </row>
    <row r="233" spans="2:12" s="11" customFormat="1" ht="18.75" customHeight="1">
      <c r="B233" s="319" t="s">
        <v>1029</v>
      </c>
      <c r="C233" s="304">
        <v>2786</v>
      </c>
      <c r="D233" s="66" t="s">
        <v>460</v>
      </c>
      <c r="E233" s="305" t="s">
        <v>636</v>
      </c>
      <c r="F233" s="305"/>
      <c r="G233" s="88"/>
      <c r="H233" s="305" t="s">
        <v>548</v>
      </c>
      <c r="I233" s="317"/>
      <c r="J233" s="95"/>
      <c r="K233" s="135">
        <f>+VLOOKUP(C233,Numerica!B:C,2,FALSE)</f>
        <v>95935.680086400011</v>
      </c>
      <c r="L233" s="32"/>
    </row>
    <row r="234" spans="2:12" s="11" customFormat="1" ht="18.75" customHeight="1">
      <c r="B234" s="319" t="s">
        <v>1230</v>
      </c>
      <c r="C234" s="304">
        <v>15024</v>
      </c>
      <c r="D234" s="66" t="s">
        <v>1233</v>
      </c>
      <c r="E234" s="305" t="s">
        <v>1234</v>
      </c>
      <c r="F234" s="605" t="s">
        <v>1238</v>
      </c>
      <c r="G234" s="606"/>
      <c r="H234" s="305" t="s">
        <v>578</v>
      </c>
      <c r="I234" s="563" t="s">
        <v>1235</v>
      </c>
      <c r="J234" s="564"/>
      <c r="K234" s="135">
        <f>+VLOOKUP(C234,Numerica!B:C,2,FALSE)</f>
        <v>69119.192973600031</v>
      </c>
      <c r="L234" s="32"/>
    </row>
    <row r="235" spans="2:12" s="11" customFormat="1" ht="48">
      <c r="B235" s="503" t="s">
        <v>1350</v>
      </c>
      <c r="C235" s="304">
        <v>12995</v>
      </c>
      <c r="D235" s="505" t="s">
        <v>1351</v>
      </c>
      <c r="E235" s="64" t="s">
        <v>1352</v>
      </c>
      <c r="F235" s="305" t="s">
        <v>267</v>
      </c>
      <c r="G235" s="461"/>
      <c r="H235" s="305" t="s">
        <v>578</v>
      </c>
      <c r="I235" s="458"/>
      <c r="J235" s="459"/>
      <c r="K235" s="135">
        <f>+VLOOKUP(C235,Numerica!B:C,2,FALSE)</f>
        <v>79168.320000000007</v>
      </c>
      <c r="L235" s="32"/>
    </row>
    <row r="236" spans="2:12" s="11" customFormat="1" ht="18.75" customHeight="1">
      <c r="B236" s="494" t="s">
        <v>1303</v>
      </c>
      <c r="C236" s="304">
        <v>15031</v>
      </c>
      <c r="D236" s="66" t="s">
        <v>1304</v>
      </c>
      <c r="E236" s="305"/>
      <c r="F236" s="460"/>
      <c r="G236" s="461"/>
      <c r="H236" s="305" t="s">
        <v>578</v>
      </c>
      <c r="I236" s="458"/>
      <c r="J236" s="459"/>
      <c r="K236" s="135">
        <f>+VLOOKUP(C236,Numerica!B:C,2,FALSE)</f>
        <v>71524.712952000002</v>
      </c>
      <c r="L236" s="32"/>
    </row>
    <row r="237" spans="2:12" s="11" customFormat="1" ht="51">
      <c r="B237" s="503" t="s">
        <v>1356</v>
      </c>
      <c r="C237" s="304">
        <v>100000196078</v>
      </c>
      <c r="D237" s="111" t="s">
        <v>1357</v>
      </c>
      <c r="E237" s="64" t="s">
        <v>1358</v>
      </c>
      <c r="F237" s="305" t="s">
        <v>267</v>
      </c>
      <c r="G237" s="461"/>
      <c r="H237" s="305" t="s">
        <v>578</v>
      </c>
      <c r="I237" s="458"/>
      <c r="J237" s="459"/>
      <c r="K237" s="135">
        <f>+VLOOKUP(C237,Numerica!B:C,2,FALSE)</f>
        <v>75969.600000000006</v>
      </c>
      <c r="L237" s="32"/>
    </row>
    <row r="238" spans="2:12" s="11" customFormat="1" ht="60">
      <c r="B238" s="503" t="s">
        <v>1353</v>
      </c>
      <c r="C238" s="304">
        <v>100000196087</v>
      </c>
      <c r="D238" s="505" t="s">
        <v>1354</v>
      </c>
      <c r="E238" s="64" t="s">
        <v>1355</v>
      </c>
      <c r="F238" s="305" t="s">
        <v>267</v>
      </c>
      <c r="G238" s="461"/>
      <c r="H238" s="305" t="s">
        <v>578</v>
      </c>
      <c r="I238" s="458"/>
      <c r="J238" s="317"/>
      <c r="K238" s="135">
        <f>+VLOOKUP(C238,Numerica!B:C,2,FALSE)</f>
        <v>103615.68000000001</v>
      </c>
      <c r="L238" s="32"/>
    </row>
    <row r="239" spans="2:12" s="11" customFormat="1" ht="18">
      <c r="B239" s="503" t="s">
        <v>1379</v>
      </c>
      <c r="C239" s="304">
        <v>100000244645</v>
      </c>
      <c r="D239" s="505" t="s">
        <v>1411</v>
      </c>
      <c r="E239" s="64"/>
      <c r="F239" s="305" t="s">
        <v>267</v>
      </c>
      <c r="G239" s="461"/>
      <c r="H239" s="305" t="s">
        <v>578</v>
      </c>
      <c r="I239" s="458"/>
      <c r="J239" s="317"/>
      <c r="K239" s="135">
        <f>+VLOOKUP(C239,Numerica!B:C,2,FALSE)</f>
        <v>61518.240000000005</v>
      </c>
      <c r="L239" s="32"/>
    </row>
    <row r="240" spans="2:12" s="11" customFormat="1" ht="14.25" customHeight="1">
      <c r="B240" s="277" t="s">
        <v>8</v>
      </c>
      <c r="C240" s="278"/>
      <c r="D240" s="61"/>
      <c r="E240" s="62"/>
      <c r="F240" s="62"/>
      <c r="G240" s="62"/>
      <c r="H240" s="62"/>
      <c r="I240" s="62"/>
      <c r="J240" s="62"/>
      <c r="K240" s="221"/>
      <c r="L240" s="32"/>
    </row>
    <row r="241" spans="2:12" s="11" customFormat="1" ht="15" customHeight="1">
      <c r="B241" s="585" t="s">
        <v>1067</v>
      </c>
      <c r="C241" s="615">
        <v>2989</v>
      </c>
      <c r="D241" s="70" t="s">
        <v>272</v>
      </c>
      <c r="E241" s="305" t="s">
        <v>270</v>
      </c>
      <c r="F241" s="598" t="s">
        <v>267</v>
      </c>
      <c r="G241" s="602" t="s">
        <v>261</v>
      </c>
      <c r="H241" s="600">
        <v>0.75</v>
      </c>
      <c r="I241" s="591"/>
      <c r="J241" s="643"/>
      <c r="K241" s="570">
        <f>+VLOOKUP(C241,Numerica!B:C,2,FALSE)</f>
        <v>24192.300464640011</v>
      </c>
      <c r="L241" s="32"/>
    </row>
    <row r="242" spans="2:12" s="11" customFormat="1" ht="15" customHeight="1">
      <c r="B242" s="585"/>
      <c r="C242" s="615" t="e">
        <v>#N/A</v>
      </c>
      <c r="D242" s="70" t="s">
        <v>69</v>
      </c>
      <c r="E242" s="305" t="s">
        <v>70</v>
      </c>
      <c r="F242" s="599"/>
      <c r="G242" s="604"/>
      <c r="H242" s="601"/>
      <c r="I242" s="593"/>
      <c r="J242" s="644"/>
      <c r="K242" s="571" t="e">
        <f>+VLOOKUP(C242,Numerica!B:C,2,FALSE)</f>
        <v>#N/A</v>
      </c>
      <c r="L242" s="32"/>
    </row>
    <row r="243" spans="2:12" s="11" customFormat="1" ht="18.75" customHeight="1">
      <c r="B243" s="319" t="s">
        <v>1070</v>
      </c>
      <c r="C243" s="304">
        <v>2996</v>
      </c>
      <c r="D243" s="70" t="s">
        <v>76</v>
      </c>
      <c r="E243" s="305" t="s">
        <v>73</v>
      </c>
      <c r="F243" s="305" t="s">
        <v>267</v>
      </c>
      <c r="G243" s="327" t="s">
        <v>261</v>
      </c>
      <c r="H243" s="326">
        <v>0.8125</v>
      </c>
      <c r="I243" s="95"/>
      <c r="J243" s="96"/>
      <c r="K243" s="135">
        <f>+VLOOKUP(C243,Numerica!B:C,2,FALSE)</f>
        <v>29707.944752640007</v>
      </c>
      <c r="L243" s="32"/>
    </row>
    <row r="244" spans="2:12" s="11" customFormat="1" ht="18.75" customHeight="1">
      <c r="B244" s="319" t="s">
        <v>1072</v>
      </c>
      <c r="C244" s="304">
        <v>3005</v>
      </c>
      <c r="D244" s="70" t="s">
        <v>76</v>
      </c>
      <c r="E244" s="305" t="s">
        <v>6</v>
      </c>
      <c r="F244" s="305" t="s">
        <v>267</v>
      </c>
      <c r="G244" s="327" t="s">
        <v>260</v>
      </c>
      <c r="H244" s="326">
        <v>0.8125</v>
      </c>
      <c r="I244" s="95"/>
      <c r="J244" s="96"/>
      <c r="K244" s="135">
        <f>+VLOOKUP(C244,Numerica!B:C,2,FALSE)</f>
        <v>29999.987888640007</v>
      </c>
      <c r="L244" s="32"/>
    </row>
    <row r="245" spans="2:12" s="11" customFormat="1" ht="18.75" customHeight="1">
      <c r="B245" s="319" t="s">
        <v>1075</v>
      </c>
      <c r="C245" s="304">
        <v>3015</v>
      </c>
      <c r="D245" s="70" t="s">
        <v>283</v>
      </c>
      <c r="E245" s="305" t="s">
        <v>72</v>
      </c>
      <c r="F245" s="305" t="s">
        <v>267</v>
      </c>
      <c r="G245" s="327" t="s">
        <v>261</v>
      </c>
      <c r="H245" s="326">
        <v>0.8125</v>
      </c>
      <c r="I245" s="95"/>
      <c r="J245" s="96"/>
      <c r="K245" s="135">
        <f>+VLOOKUP(C245,Numerica!B:C,2,FALSE)</f>
        <v>28948.069624320011</v>
      </c>
      <c r="L245" s="32"/>
    </row>
    <row r="246" spans="2:12" s="11" customFormat="1" ht="18.75" customHeight="1">
      <c r="B246" s="319" t="s">
        <v>1071</v>
      </c>
      <c r="C246" s="304">
        <v>3004</v>
      </c>
      <c r="D246" s="70" t="s">
        <v>284</v>
      </c>
      <c r="E246" s="305" t="s">
        <v>252</v>
      </c>
      <c r="F246" s="305" t="s">
        <v>267</v>
      </c>
      <c r="G246" s="317" t="s">
        <v>260</v>
      </c>
      <c r="H246" s="326">
        <v>0.875</v>
      </c>
      <c r="I246" s="96"/>
      <c r="J246" s="317"/>
      <c r="K246" s="135">
        <f>+VLOOKUP(C246,Numerica!B:C,2,FALSE)</f>
        <v>28147.710581760006</v>
      </c>
      <c r="L246" s="32"/>
    </row>
    <row r="247" spans="2:12" s="11" customFormat="1" ht="18.75" customHeight="1">
      <c r="B247" s="319" t="s">
        <v>1088</v>
      </c>
      <c r="C247" s="304">
        <v>3043</v>
      </c>
      <c r="D247" s="66" t="s">
        <v>335</v>
      </c>
      <c r="E247" s="305" t="s">
        <v>47</v>
      </c>
      <c r="F247" s="305" t="s">
        <v>267</v>
      </c>
      <c r="G247" s="88"/>
      <c r="H247" s="305" t="s">
        <v>336</v>
      </c>
      <c r="I247" s="317"/>
      <c r="J247" s="95"/>
      <c r="K247" s="135">
        <f>+VLOOKUP(C247,Numerica!B:C,2,FALSE)</f>
        <v>49296.449072640011</v>
      </c>
      <c r="L247" s="32"/>
    </row>
    <row r="248" spans="2:12" s="11" customFormat="1" ht="15" customHeight="1">
      <c r="B248" s="277" t="s">
        <v>80</v>
      </c>
      <c r="C248" s="278"/>
      <c r="D248" s="61"/>
      <c r="E248" s="62"/>
      <c r="F248" s="62"/>
      <c r="G248" s="62"/>
      <c r="H248" s="62"/>
      <c r="I248" s="62"/>
      <c r="J248" s="62"/>
      <c r="K248" s="221"/>
      <c r="L248" s="32"/>
    </row>
    <row r="249" spans="2:12" s="11" customFormat="1" ht="18.75" customHeight="1">
      <c r="B249" s="319" t="s">
        <v>1089</v>
      </c>
      <c r="C249" s="304">
        <v>3126</v>
      </c>
      <c r="D249" s="66" t="s">
        <v>631</v>
      </c>
      <c r="E249" s="305"/>
      <c r="F249" s="305"/>
      <c r="G249" s="88"/>
      <c r="H249" s="305"/>
      <c r="I249" s="317"/>
      <c r="J249" s="95"/>
      <c r="K249" s="136">
        <f>+VLOOKUP(C249,Numerica!B:C,2,FALSE)</f>
        <v>17091.731543040001</v>
      </c>
      <c r="L249" s="32"/>
    </row>
    <row r="250" spans="2:12" s="12" customFormat="1" ht="15" customHeight="1">
      <c r="B250" s="277" t="s">
        <v>9</v>
      </c>
      <c r="C250" s="278"/>
      <c r="D250" s="61"/>
      <c r="E250" s="62"/>
      <c r="F250" s="62"/>
      <c r="G250" s="62"/>
      <c r="H250" s="62"/>
      <c r="I250" s="62"/>
      <c r="J250" s="62"/>
      <c r="K250" s="221"/>
      <c r="L250" s="32"/>
    </row>
    <row r="251" spans="2:12" s="12" customFormat="1" ht="25.5">
      <c r="B251" s="319" t="s">
        <v>910</v>
      </c>
      <c r="C251" s="304">
        <v>2426</v>
      </c>
      <c r="D251" s="65" t="s">
        <v>274</v>
      </c>
      <c r="E251" s="305" t="s">
        <v>78</v>
      </c>
      <c r="F251" s="305" t="s">
        <v>67</v>
      </c>
      <c r="G251" s="317" t="s">
        <v>261</v>
      </c>
      <c r="H251" s="326">
        <v>0.75</v>
      </c>
      <c r="I251" s="317">
        <v>3317580</v>
      </c>
      <c r="J251" s="317">
        <v>9801</v>
      </c>
      <c r="K251" s="135">
        <f>+VLOOKUP(C251,Numerica!B:C,2,FALSE)</f>
        <v>16635.780453600004</v>
      </c>
      <c r="L251" s="32"/>
    </row>
    <row r="252" spans="2:12" ht="18.75" customHeight="1">
      <c r="B252" s="319" t="s">
        <v>911</v>
      </c>
      <c r="C252" s="304">
        <v>2428</v>
      </c>
      <c r="D252" s="71" t="s">
        <v>275</v>
      </c>
      <c r="E252" s="305" t="s">
        <v>77</v>
      </c>
      <c r="F252" s="305" t="s">
        <v>67</v>
      </c>
      <c r="G252" s="317" t="s">
        <v>261</v>
      </c>
      <c r="H252" s="326">
        <v>0.75</v>
      </c>
      <c r="I252" s="317">
        <v>2405691</v>
      </c>
      <c r="J252" s="317">
        <v>4001</v>
      </c>
      <c r="K252" s="135">
        <f>+VLOOKUP(C252,Numerica!B:C,2,FALSE)</f>
        <v>19477.460572416006</v>
      </c>
      <c r="L252" s="32"/>
    </row>
    <row r="253" spans="2:12" ht="18.75" customHeight="1">
      <c r="B253" s="319" t="s">
        <v>924</v>
      </c>
      <c r="C253" s="304">
        <v>2476</v>
      </c>
      <c r="D253" s="71" t="s">
        <v>397</v>
      </c>
      <c r="E253" s="305" t="s">
        <v>225</v>
      </c>
      <c r="F253" s="301" t="s">
        <v>67</v>
      </c>
      <c r="G253" s="309"/>
      <c r="H253" s="322" t="s">
        <v>653</v>
      </c>
      <c r="I253" s="309"/>
      <c r="J253" s="309"/>
      <c r="K253" s="336">
        <f>+VLOOKUP(C253,Numerica!B:C,2,FALSE)</f>
        <v>29333.28381984001</v>
      </c>
      <c r="L253" s="32"/>
    </row>
    <row r="254" spans="2:12" ht="14.25" customHeight="1">
      <c r="B254" s="585" t="s">
        <v>929</v>
      </c>
      <c r="C254" s="615">
        <v>2483</v>
      </c>
      <c r="D254" s="71" t="s">
        <v>276</v>
      </c>
      <c r="E254" s="305" t="s">
        <v>79</v>
      </c>
      <c r="F254" s="598" t="s">
        <v>67</v>
      </c>
      <c r="G254" s="555" t="s">
        <v>260</v>
      </c>
      <c r="H254" s="600">
        <v>0.8125</v>
      </c>
      <c r="I254" s="555"/>
      <c r="J254" s="555">
        <v>82601</v>
      </c>
      <c r="K254" s="570">
        <f>+VLOOKUP(C254,Numerica!B:C,2,FALSE)</f>
        <v>20837.008832640004</v>
      </c>
      <c r="L254" s="32"/>
    </row>
    <row r="255" spans="2:12" ht="14.25">
      <c r="B255" s="585"/>
      <c r="C255" s="615" t="e">
        <v>#N/A</v>
      </c>
      <c r="D255" s="70" t="s">
        <v>824</v>
      </c>
      <c r="E255" s="305" t="s">
        <v>15</v>
      </c>
      <c r="F255" s="599"/>
      <c r="G255" s="557"/>
      <c r="H255" s="601"/>
      <c r="I255" s="557"/>
      <c r="J255" s="557"/>
      <c r="K255" s="571" t="e">
        <f>+VLOOKUP(C255,Numerica!B:C,2,FALSE)</f>
        <v>#N/A</v>
      </c>
      <c r="L255" s="32"/>
    </row>
    <row r="256" spans="2:12" ht="18.75" customHeight="1">
      <c r="B256" s="319" t="s">
        <v>931</v>
      </c>
      <c r="C256" s="304">
        <v>2485</v>
      </c>
      <c r="D256" s="71" t="s">
        <v>825</v>
      </c>
      <c r="E256" s="305" t="s">
        <v>21</v>
      </c>
      <c r="F256" s="305" t="s">
        <v>67</v>
      </c>
      <c r="G256" s="317" t="s">
        <v>260</v>
      </c>
      <c r="H256" s="326">
        <v>0.875</v>
      </c>
      <c r="I256" s="317"/>
      <c r="J256" s="317"/>
      <c r="K256" s="135">
        <f>+VLOOKUP(C256,Numerica!B:C,2,FALSE)</f>
        <v>27739.487936160011</v>
      </c>
      <c r="L256" s="32"/>
    </row>
    <row r="257" spans="2:12" ht="41.25" customHeight="1">
      <c r="B257" s="319" t="s">
        <v>888</v>
      </c>
      <c r="C257" s="304">
        <v>14674</v>
      </c>
      <c r="D257" s="65" t="s">
        <v>821</v>
      </c>
      <c r="E257" s="305" t="s">
        <v>784</v>
      </c>
      <c r="F257" s="305" t="s">
        <v>67</v>
      </c>
      <c r="G257" s="317"/>
      <c r="H257" s="326" t="s">
        <v>583</v>
      </c>
      <c r="I257" s="317"/>
      <c r="J257" s="317"/>
      <c r="K257" s="135">
        <f>+VLOOKUP(C257,Numerica!B:C,2,FALSE)</f>
        <v>27475.305137280007</v>
      </c>
      <c r="L257" s="32"/>
    </row>
    <row r="258" spans="2:12" ht="34.700000000000003" customHeight="1">
      <c r="B258" s="319" t="s">
        <v>889</v>
      </c>
      <c r="C258" s="304">
        <v>14677</v>
      </c>
      <c r="D258" s="65" t="s">
        <v>822</v>
      </c>
      <c r="E258" s="305" t="s">
        <v>784</v>
      </c>
      <c r="F258" s="305" t="s">
        <v>67</v>
      </c>
      <c r="G258" s="317"/>
      <c r="H258" s="326" t="s">
        <v>574</v>
      </c>
      <c r="I258" s="317"/>
      <c r="J258" s="317"/>
      <c r="K258" s="135">
        <f>+VLOOKUP(C258,Numerica!B:C,2,FALSE)</f>
        <v>27976.152204000005</v>
      </c>
      <c r="L258" s="32"/>
    </row>
    <row r="259" spans="2:12" ht="34.700000000000003" customHeight="1">
      <c r="B259" s="319" t="s">
        <v>890</v>
      </c>
      <c r="C259" s="304">
        <v>14683</v>
      </c>
      <c r="D259" s="65" t="s">
        <v>823</v>
      </c>
      <c r="E259" s="305" t="s">
        <v>784</v>
      </c>
      <c r="F259" s="305" t="s">
        <v>67</v>
      </c>
      <c r="G259" s="317"/>
      <c r="H259" s="326" t="s">
        <v>578</v>
      </c>
      <c r="I259" s="317"/>
      <c r="J259" s="317"/>
      <c r="K259" s="135">
        <f>+VLOOKUP(C259,Numerica!B:C,2,FALSE)</f>
        <v>27685.651593600007</v>
      </c>
      <c r="L259" s="32"/>
    </row>
    <row r="260" spans="2:12" s="12" customFormat="1" ht="18.75" customHeight="1">
      <c r="B260" s="319" t="s">
        <v>938</v>
      </c>
      <c r="C260" s="304">
        <v>2496</v>
      </c>
      <c r="D260" s="70" t="s">
        <v>459</v>
      </c>
      <c r="E260" s="305"/>
      <c r="F260" s="305" t="s">
        <v>67</v>
      </c>
      <c r="G260" s="317" t="s">
        <v>261</v>
      </c>
      <c r="H260" s="326">
        <v>0.75</v>
      </c>
      <c r="I260" s="317" t="s">
        <v>377</v>
      </c>
      <c r="J260" s="317">
        <v>84001</v>
      </c>
      <c r="K260" s="135">
        <f>+VLOOKUP(C260,Numerica!B:C,2,FALSE)</f>
        <v>19579.708468320005</v>
      </c>
      <c r="L260" s="32"/>
    </row>
    <row r="261" spans="2:12" ht="18.75" customHeight="1">
      <c r="B261" s="319" t="s">
        <v>959</v>
      </c>
      <c r="C261" s="304">
        <v>2529</v>
      </c>
      <c r="D261" s="70" t="s">
        <v>459</v>
      </c>
      <c r="E261" s="305" t="s">
        <v>318</v>
      </c>
      <c r="F261" s="305" t="s">
        <v>67</v>
      </c>
      <c r="G261" s="317" t="s">
        <v>261</v>
      </c>
      <c r="H261" s="326">
        <v>0.75</v>
      </c>
      <c r="I261" s="317"/>
      <c r="J261" s="317"/>
      <c r="K261" s="135">
        <f>+VLOOKUP(C261,Numerica!B:C,2,FALSE)</f>
        <v>21334.760166720003</v>
      </c>
      <c r="L261" s="32"/>
    </row>
    <row r="262" spans="2:12" ht="18.75" customHeight="1">
      <c r="B262" s="319" t="s">
        <v>963</v>
      </c>
      <c r="C262" s="304">
        <v>2535</v>
      </c>
      <c r="D262" s="70" t="s">
        <v>826</v>
      </c>
      <c r="E262" s="305" t="s">
        <v>777</v>
      </c>
      <c r="F262" s="305" t="s">
        <v>67</v>
      </c>
      <c r="G262" s="317"/>
      <c r="H262" s="326"/>
      <c r="I262" s="317"/>
      <c r="J262" s="317"/>
      <c r="K262" s="135">
        <f>+VLOOKUP(C262,Numerica!B:C,2,FALSE)</f>
        <v>23755.418887200005</v>
      </c>
      <c r="L262" s="32"/>
    </row>
    <row r="263" spans="2:12" ht="18.75" customHeight="1">
      <c r="B263" s="319" t="s">
        <v>971</v>
      </c>
      <c r="C263" s="304">
        <v>2551</v>
      </c>
      <c r="D263" s="66" t="s">
        <v>602</v>
      </c>
      <c r="E263" s="305" t="s">
        <v>599</v>
      </c>
      <c r="F263" s="305" t="s">
        <v>67</v>
      </c>
      <c r="G263" s="88"/>
      <c r="H263" s="326" t="s">
        <v>574</v>
      </c>
      <c r="I263" s="98"/>
      <c r="J263" s="95"/>
      <c r="K263" s="135">
        <f>+VLOOKUP(C263,Numerica!B:C,2,FALSE)</f>
        <v>27047.881660800009</v>
      </c>
      <c r="L263" s="32"/>
    </row>
    <row r="264" spans="2:12" ht="18.75" customHeight="1">
      <c r="B264" s="319" t="s">
        <v>981</v>
      </c>
      <c r="C264" s="304">
        <v>2564</v>
      </c>
      <c r="D264" s="66" t="s">
        <v>541</v>
      </c>
      <c r="E264" s="305" t="s">
        <v>54</v>
      </c>
      <c r="F264" s="305" t="s">
        <v>67</v>
      </c>
      <c r="G264" s="88"/>
      <c r="H264" s="326" t="s">
        <v>542</v>
      </c>
      <c r="I264" s="98"/>
      <c r="J264" s="95"/>
      <c r="K264" s="135">
        <f>+VLOOKUP(C264,Numerica!B:C,2,FALSE)</f>
        <v>23972.528580000009</v>
      </c>
      <c r="L264" s="32"/>
    </row>
    <row r="265" spans="2:12" ht="38.25">
      <c r="B265" s="503" t="s">
        <v>1399</v>
      </c>
      <c r="C265" s="304">
        <v>100000225032</v>
      </c>
      <c r="D265" s="111" t="s">
        <v>1440</v>
      </c>
      <c r="E265" s="305"/>
      <c r="F265" s="305"/>
      <c r="G265" s="88"/>
      <c r="H265" s="326" t="s">
        <v>542</v>
      </c>
      <c r="I265" s="98"/>
      <c r="J265" s="95"/>
      <c r="K265" s="135">
        <f>+VLOOKUP(C265,Numerica!B:C,2,FALSE)</f>
        <v>21431.424000000003</v>
      </c>
      <c r="L265" s="32"/>
    </row>
    <row r="266" spans="2:12" ht="56.25" customHeight="1">
      <c r="B266" s="503" t="s">
        <v>1400</v>
      </c>
      <c r="C266" s="304">
        <v>100000466363</v>
      </c>
      <c r="D266" s="111" t="s">
        <v>1441</v>
      </c>
      <c r="E266" s="305"/>
      <c r="F266" s="305"/>
      <c r="G266" s="88"/>
      <c r="H266" s="326" t="s">
        <v>1442</v>
      </c>
      <c r="I266" s="98"/>
      <c r="J266" s="95"/>
      <c r="K266" s="135">
        <f>+VLOOKUP(C266,Numerica!B:C,2,FALSE)</f>
        <v>35939.904000000002</v>
      </c>
      <c r="L266" s="32"/>
    </row>
    <row r="267" spans="2:12" ht="15">
      <c r="B267" s="277" t="s">
        <v>642</v>
      </c>
      <c r="C267" s="278"/>
      <c r="D267" s="61"/>
      <c r="E267" s="62"/>
      <c r="F267" s="62"/>
      <c r="G267" s="62"/>
      <c r="H267" s="62"/>
      <c r="I267" s="62"/>
      <c r="J267" s="62"/>
      <c r="K267" s="221"/>
      <c r="L267" s="32"/>
    </row>
    <row r="268" spans="2:12" ht="18.75" customHeight="1">
      <c r="B268" s="319" t="s">
        <v>1174</v>
      </c>
      <c r="C268" s="304">
        <v>6415</v>
      </c>
      <c r="D268" s="66" t="s">
        <v>827</v>
      </c>
      <c r="E268" s="305"/>
      <c r="F268" s="305"/>
      <c r="G268" s="88"/>
      <c r="H268" s="326" t="s">
        <v>578</v>
      </c>
      <c r="I268" s="98"/>
      <c r="J268" s="95"/>
      <c r="K268" s="135">
        <f>+VLOOKUP(C268,Numerica!B:C,2,FALSE)</f>
        <v>46245.23855952001</v>
      </c>
      <c r="L268" s="32"/>
    </row>
    <row r="269" spans="2:12" ht="15">
      <c r="B269" s="283" t="s">
        <v>381</v>
      </c>
      <c r="C269" s="278"/>
      <c r="D269" s="61"/>
      <c r="E269" s="62"/>
      <c r="F269" s="62"/>
      <c r="G269" s="62"/>
      <c r="H269" s="62"/>
      <c r="I269" s="62"/>
      <c r="J269" s="62"/>
      <c r="K269" s="221"/>
      <c r="L269" s="32"/>
    </row>
    <row r="270" spans="2:12" ht="15" customHeight="1">
      <c r="B270" s="617" t="s">
        <v>1134</v>
      </c>
      <c r="C270" s="610">
        <v>3378</v>
      </c>
      <c r="D270" s="70" t="s">
        <v>393</v>
      </c>
      <c r="E270" s="305" t="s">
        <v>394</v>
      </c>
      <c r="F270" s="305"/>
      <c r="G270" s="327"/>
      <c r="H270" s="76">
        <v>200</v>
      </c>
      <c r="I270" s="317"/>
      <c r="J270" s="317"/>
      <c r="K270" s="567">
        <f>+VLOOKUP(C270,Numerica!B:C,2,FALSE)</f>
        <v>158528.56411392</v>
      </c>
      <c r="L270" s="32"/>
    </row>
    <row r="271" spans="2:12" ht="15" customHeight="1">
      <c r="B271" s="618"/>
      <c r="C271" s="628" t="e">
        <v>#N/A</v>
      </c>
      <c r="D271" s="70" t="s">
        <v>395</v>
      </c>
      <c r="E271" s="305" t="s">
        <v>396</v>
      </c>
      <c r="F271" s="305"/>
      <c r="G271" s="327"/>
      <c r="H271" s="76">
        <v>200</v>
      </c>
      <c r="I271" s="317"/>
      <c r="J271" s="317"/>
      <c r="K271" s="569" t="e">
        <f>+VLOOKUP(C271,Numerica!B:C,2,FALSE)</f>
        <v>#N/A</v>
      </c>
      <c r="L271" s="32"/>
    </row>
    <row r="272" spans="2:12" ht="15" customHeight="1">
      <c r="B272" s="619"/>
      <c r="C272" s="611" t="e">
        <v>#N/A</v>
      </c>
      <c r="D272" s="70" t="s">
        <v>397</v>
      </c>
      <c r="E272" s="305" t="s">
        <v>398</v>
      </c>
      <c r="F272" s="305"/>
      <c r="G272" s="327"/>
      <c r="H272" s="76">
        <v>200</v>
      </c>
      <c r="I272" s="317"/>
      <c r="J272" s="317"/>
      <c r="K272" s="568" t="e">
        <f>+VLOOKUP(C272,Numerica!B:C,2,FALSE)</f>
        <v>#N/A</v>
      </c>
      <c r="L272" s="32"/>
    </row>
    <row r="273" spans="2:12" ht="18.75" customHeight="1">
      <c r="B273" s="329" t="s">
        <v>1140</v>
      </c>
      <c r="C273" s="304">
        <v>3389</v>
      </c>
      <c r="D273" s="70" t="s">
        <v>399</v>
      </c>
      <c r="E273" s="305" t="s">
        <v>398</v>
      </c>
      <c r="F273" s="305"/>
      <c r="G273" s="327" t="s">
        <v>384</v>
      </c>
      <c r="H273" s="76">
        <v>200</v>
      </c>
      <c r="I273" s="317"/>
      <c r="J273" s="317"/>
      <c r="K273" s="132">
        <f>+VLOOKUP(C273,Numerica!B:C,2,FALSE)</f>
        <v>115583.90747904003</v>
      </c>
      <c r="L273" s="32"/>
    </row>
    <row r="274" spans="2:12" ht="15" customHeight="1">
      <c r="B274" s="617" t="s">
        <v>1141</v>
      </c>
      <c r="C274" s="610">
        <v>3390</v>
      </c>
      <c r="D274" s="70" t="s">
        <v>400</v>
      </c>
      <c r="E274" s="305" t="s">
        <v>255</v>
      </c>
      <c r="F274" s="305"/>
      <c r="G274" s="327"/>
      <c r="H274" s="76">
        <v>200</v>
      </c>
      <c r="I274" s="317"/>
      <c r="J274" s="317"/>
      <c r="K274" s="567">
        <f>+VLOOKUP(C274,Numerica!B:C,2,FALSE)</f>
        <v>133825.31382528006</v>
      </c>
      <c r="L274" s="32"/>
    </row>
    <row r="275" spans="2:12" ht="15" customHeight="1">
      <c r="B275" s="618"/>
      <c r="C275" s="628" t="e">
        <v>#N/A</v>
      </c>
      <c r="D275" s="70" t="s">
        <v>401</v>
      </c>
      <c r="E275" s="305" t="s">
        <v>402</v>
      </c>
      <c r="F275" s="305"/>
      <c r="G275" s="327"/>
      <c r="H275" s="76">
        <v>200</v>
      </c>
      <c r="I275" s="317"/>
      <c r="J275" s="317"/>
      <c r="K275" s="569" t="e">
        <f>+VLOOKUP(C275,Numerica!B:C,2,FALSE)</f>
        <v>#N/A</v>
      </c>
      <c r="L275" s="32"/>
    </row>
    <row r="276" spans="2:12" ht="15" customHeight="1">
      <c r="B276" s="619"/>
      <c r="C276" s="611" t="e">
        <v>#N/A</v>
      </c>
      <c r="D276" s="70" t="s">
        <v>403</v>
      </c>
      <c r="E276" s="305" t="s">
        <v>404</v>
      </c>
      <c r="F276" s="305"/>
      <c r="G276" s="327"/>
      <c r="H276" s="76">
        <v>200</v>
      </c>
      <c r="I276" s="317"/>
      <c r="J276" s="317"/>
      <c r="K276" s="568" t="e">
        <f>+VLOOKUP(C276,Numerica!B:C,2,FALSE)</f>
        <v>#N/A</v>
      </c>
      <c r="L276" s="32"/>
    </row>
    <row r="277" spans="2:12" ht="18.75" customHeight="1">
      <c r="B277" s="329" t="s">
        <v>1142</v>
      </c>
      <c r="C277" s="304">
        <v>3392</v>
      </c>
      <c r="D277" s="70" t="s">
        <v>393</v>
      </c>
      <c r="E277" s="305" t="s">
        <v>405</v>
      </c>
      <c r="F277" s="63"/>
      <c r="G277" s="327" t="s">
        <v>586</v>
      </c>
      <c r="H277" s="76">
        <v>200</v>
      </c>
      <c r="I277" s="317"/>
      <c r="J277" s="317"/>
      <c r="K277" s="132">
        <f>+VLOOKUP(C277,Numerica!B:C,2,FALSE)</f>
        <v>122410.89079296004</v>
      </c>
      <c r="L277" s="32"/>
    </row>
    <row r="278" spans="2:12" ht="15" customHeight="1">
      <c r="B278" s="617" t="s">
        <v>1143</v>
      </c>
      <c r="C278" s="610">
        <v>3393</v>
      </c>
      <c r="D278" s="70" t="s">
        <v>406</v>
      </c>
      <c r="E278" s="305" t="s">
        <v>407</v>
      </c>
      <c r="F278" s="305"/>
      <c r="G278" s="327"/>
      <c r="H278" s="76">
        <v>200</v>
      </c>
      <c r="I278" s="317"/>
      <c r="J278" s="317"/>
      <c r="K278" s="576">
        <f>+VLOOKUP(C278,Numerica!B:C,2,FALSE)</f>
        <v>115872.32143872003</v>
      </c>
      <c r="L278" s="32"/>
    </row>
    <row r="279" spans="2:12" ht="15" customHeight="1">
      <c r="B279" s="619"/>
      <c r="C279" s="611" t="e">
        <v>#N/A</v>
      </c>
      <c r="D279" s="70" t="s">
        <v>393</v>
      </c>
      <c r="E279" s="305" t="s">
        <v>408</v>
      </c>
      <c r="F279" s="305"/>
      <c r="G279" s="327"/>
      <c r="H279" s="76">
        <v>200</v>
      </c>
      <c r="I279" s="317"/>
      <c r="J279" s="317"/>
      <c r="K279" s="577"/>
      <c r="L279" s="32"/>
    </row>
    <row r="280" spans="2:12" ht="15" customHeight="1">
      <c r="B280" s="617" t="s">
        <v>1144</v>
      </c>
      <c r="C280" s="610">
        <v>3394</v>
      </c>
      <c r="D280" s="70" t="s">
        <v>413</v>
      </c>
      <c r="E280" s="305" t="s">
        <v>414</v>
      </c>
      <c r="F280" s="305"/>
      <c r="G280" s="327" t="s">
        <v>384</v>
      </c>
      <c r="H280" s="76">
        <v>200</v>
      </c>
      <c r="I280" s="317"/>
      <c r="J280" s="317"/>
      <c r="K280" s="576">
        <f>+VLOOKUP(C280,Numerica!B:C,2,FALSE)</f>
        <v>101145.67685376001</v>
      </c>
      <c r="L280" s="32"/>
    </row>
    <row r="281" spans="2:12" ht="15" customHeight="1">
      <c r="B281" s="619"/>
      <c r="C281" s="611" t="e">
        <v>#N/A</v>
      </c>
      <c r="D281" s="70" t="s">
        <v>412</v>
      </c>
      <c r="E281" s="305" t="s">
        <v>93</v>
      </c>
      <c r="F281" s="305"/>
      <c r="G281" s="327" t="s">
        <v>384</v>
      </c>
      <c r="H281" s="76">
        <v>200</v>
      </c>
      <c r="I281" s="317"/>
      <c r="J281" s="317"/>
      <c r="K281" s="577"/>
      <c r="L281" s="32"/>
    </row>
    <row r="282" spans="2:12" ht="15" customHeight="1">
      <c r="B282" s="617" t="s">
        <v>1147</v>
      </c>
      <c r="C282" s="610">
        <v>3399</v>
      </c>
      <c r="D282" s="70" t="s">
        <v>409</v>
      </c>
      <c r="E282" s="305" t="s">
        <v>410</v>
      </c>
      <c r="F282" s="305"/>
      <c r="G282" s="327" t="s">
        <v>384</v>
      </c>
      <c r="H282" s="76">
        <v>230</v>
      </c>
      <c r="I282" s="317"/>
      <c r="J282" s="317"/>
      <c r="K282" s="567">
        <f>+VLOOKUP(C282,Numerica!B:C,2,FALSE)</f>
        <v>104744.53296384004</v>
      </c>
      <c r="L282" s="32"/>
    </row>
    <row r="283" spans="2:12" ht="15" customHeight="1">
      <c r="B283" s="619"/>
      <c r="C283" s="611" t="e">
        <v>#N/A</v>
      </c>
      <c r="D283" s="70" t="s">
        <v>411</v>
      </c>
      <c r="E283" s="305" t="s">
        <v>410</v>
      </c>
      <c r="F283" s="305"/>
      <c r="G283" s="327" t="s">
        <v>384</v>
      </c>
      <c r="H283" s="76">
        <v>230</v>
      </c>
      <c r="I283" s="317"/>
      <c r="J283" s="317"/>
      <c r="K283" s="568"/>
      <c r="L283" s="32"/>
    </row>
    <row r="284" spans="2:12" ht="18.75" customHeight="1">
      <c r="B284" s="329" t="s">
        <v>1156</v>
      </c>
      <c r="C284" s="304">
        <v>3411</v>
      </c>
      <c r="D284" s="70" t="s">
        <v>399</v>
      </c>
      <c r="E284" s="305"/>
      <c r="F284" s="305"/>
      <c r="G284" s="327"/>
      <c r="H284" s="76"/>
      <c r="I284" s="317"/>
      <c r="J284" s="317"/>
      <c r="K284" s="132">
        <f>+VLOOKUP(C284,Numerica!B:C,2,FALSE)</f>
        <v>88194.121720320007</v>
      </c>
      <c r="L284" s="32"/>
    </row>
    <row r="285" spans="2:12" ht="25.5">
      <c r="B285" s="320" t="s">
        <v>1157</v>
      </c>
      <c r="C285" s="311">
        <v>3412</v>
      </c>
      <c r="D285" s="70" t="s">
        <v>797</v>
      </c>
      <c r="E285" s="305"/>
      <c r="F285" s="305"/>
      <c r="G285" s="327"/>
      <c r="H285" s="76">
        <v>200</v>
      </c>
      <c r="I285" s="317"/>
      <c r="J285" s="317"/>
      <c r="K285" s="334">
        <f>+VLOOKUP(C285,Numerica!B:C,2,FALSE)</f>
        <v>129510.12264960003</v>
      </c>
      <c r="L285" s="32"/>
    </row>
    <row r="286" spans="2:12" ht="15" customHeight="1">
      <c r="B286" s="617" t="s">
        <v>1159</v>
      </c>
      <c r="C286" s="610">
        <v>3414</v>
      </c>
      <c r="D286" s="70" t="s">
        <v>412</v>
      </c>
      <c r="E286" s="305" t="s">
        <v>93</v>
      </c>
      <c r="F286" s="305"/>
      <c r="G286" s="327" t="s">
        <v>415</v>
      </c>
      <c r="H286" s="76">
        <v>230</v>
      </c>
      <c r="I286" s="317"/>
      <c r="J286" s="317"/>
      <c r="K286" s="567">
        <f>+VLOOKUP(C286,Numerica!B:C,2,FALSE)</f>
        <v>116068.98057216003</v>
      </c>
      <c r="L286" s="32"/>
    </row>
    <row r="287" spans="2:12" ht="15" customHeight="1">
      <c r="B287" s="618"/>
      <c r="C287" s="628" t="e">
        <v>#N/A</v>
      </c>
      <c r="D287" s="70" t="s">
        <v>413</v>
      </c>
      <c r="E287" s="305" t="s">
        <v>414</v>
      </c>
      <c r="F287" s="305"/>
      <c r="G287" s="327" t="s">
        <v>415</v>
      </c>
      <c r="H287" s="76">
        <v>230</v>
      </c>
      <c r="I287" s="317"/>
      <c r="J287" s="317"/>
      <c r="K287" s="569" t="e">
        <f>+VLOOKUP(C287,Numerica!B:C,2,FALSE)</f>
        <v>#N/A</v>
      </c>
      <c r="L287" s="32"/>
    </row>
    <row r="288" spans="2:12" ht="15" customHeight="1">
      <c r="B288" s="619"/>
      <c r="C288" s="611" t="e">
        <v>#N/A</v>
      </c>
      <c r="D288" s="70" t="s">
        <v>411</v>
      </c>
      <c r="E288" s="305"/>
      <c r="F288" s="305"/>
      <c r="G288" s="327" t="s">
        <v>415</v>
      </c>
      <c r="H288" s="76">
        <v>230</v>
      </c>
      <c r="I288" s="317"/>
      <c r="J288" s="317"/>
      <c r="K288" s="568" t="e">
        <f>+VLOOKUP(C288,Numerica!B:C,2,FALSE)</f>
        <v>#N/A</v>
      </c>
      <c r="L288" s="32"/>
    </row>
    <row r="289" spans="2:12" ht="15" customHeight="1">
      <c r="B289" s="617" t="s">
        <v>1161</v>
      </c>
      <c r="C289" s="610">
        <v>3416</v>
      </c>
      <c r="D289" s="138" t="s">
        <v>409</v>
      </c>
      <c r="E289" s="305" t="s">
        <v>416</v>
      </c>
      <c r="F289" s="558"/>
      <c r="G289" s="602" t="s">
        <v>415</v>
      </c>
      <c r="H289" s="558">
        <v>230</v>
      </c>
      <c r="I289" s="558"/>
      <c r="J289" s="558"/>
      <c r="K289" s="567">
        <f>+VLOOKUP(C289,Numerica!B:C,2,FALSE)</f>
        <v>111261.48811008003</v>
      </c>
      <c r="L289" s="32"/>
    </row>
    <row r="290" spans="2:12" ht="15" customHeight="1">
      <c r="B290" s="618"/>
      <c r="C290" s="628" t="e">
        <v>#N/A</v>
      </c>
      <c r="D290" s="206" t="s">
        <v>411</v>
      </c>
      <c r="E290" s="305" t="s">
        <v>410</v>
      </c>
      <c r="F290" s="559"/>
      <c r="G290" s="603"/>
      <c r="H290" s="559"/>
      <c r="I290" s="559"/>
      <c r="J290" s="559"/>
      <c r="K290" s="569" t="e">
        <f>+VLOOKUP(C290,Numerica!B:C,2,FALSE)</f>
        <v>#N/A</v>
      </c>
      <c r="L290" s="32"/>
    </row>
    <row r="291" spans="2:12" s="11" customFormat="1" ht="15" customHeight="1">
      <c r="B291" s="619"/>
      <c r="C291" s="611" t="e">
        <v>#N/A</v>
      </c>
      <c r="D291" s="207" t="s">
        <v>417</v>
      </c>
      <c r="E291" s="305" t="s">
        <v>418</v>
      </c>
      <c r="F291" s="560"/>
      <c r="G291" s="604"/>
      <c r="H291" s="560"/>
      <c r="I291" s="560"/>
      <c r="J291" s="560"/>
      <c r="K291" s="568" t="e">
        <f>+VLOOKUP(C291,Numerica!B:C,2,FALSE)</f>
        <v>#N/A</v>
      </c>
      <c r="L291" s="32"/>
    </row>
    <row r="292" spans="2:12" s="11" customFormat="1" ht="39" customHeight="1">
      <c r="B292" s="329" t="s">
        <v>1164</v>
      </c>
      <c r="C292" s="291">
        <v>3419</v>
      </c>
      <c r="D292" s="199" t="s">
        <v>803</v>
      </c>
      <c r="E292" s="200" t="s">
        <v>801</v>
      </c>
      <c r="F292" s="201"/>
      <c r="G292" s="202" t="s">
        <v>802</v>
      </c>
      <c r="H292" s="203">
        <v>230</v>
      </c>
      <c r="I292" s="204"/>
      <c r="J292" s="204"/>
      <c r="K292" s="205">
        <f>+VLOOKUP(C292,Numerica!B:C,2,FALSE)</f>
        <v>123050.97294336002</v>
      </c>
      <c r="L292" s="32"/>
    </row>
    <row r="293" spans="2:12" s="11" customFormat="1" ht="51">
      <c r="B293" s="329" t="s">
        <v>1165</v>
      </c>
      <c r="C293" s="291">
        <v>3420</v>
      </c>
      <c r="D293" s="199" t="s">
        <v>804</v>
      </c>
      <c r="E293" s="200" t="s">
        <v>805</v>
      </c>
      <c r="F293" s="201"/>
      <c r="G293" s="202" t="s">
        <v>415</v>
      </c>
      <c r="H293" s="203">
        <v>230</v>
      </c>
      <c r="I293" s="204"/>
      <c r="J293" s="204"/>
      <c r="K293" s="205">
        <f>+VLOOKUP(C293,Numerica!B:C,2,FALSE)</f>
        <v>123050.97294336002</v>
      </c>
      <c r="L293" s="32"/>
    </row>
    <row r="294" spans="2:12" s="11" customFormat="1" ht="18">
      <c r="B294" s="496" t="s">
        <v>1287</v>
      </c>
      <c r="C294" s="291">
        <v>100000221552</v>
      </c>
      <c r="D294" s="199" t="s">
        <v>1289</v>
      </c>
      <c r="E294" s="200"/>
      <c r="F294" s="201"/>
      <c r="G294" s="202" t="s">
        <v>1290</v>
      </c>
      <c r="H294" s="203">
        <v>230</v>
      </c>
      <c r="I294" s="204">
        <v>51934114</v>
      </c>
      <c r="J294" s="204"/>
      <c r="K294" s="205">
        <f>+VLOOKUP(C294,Numerica!B:C,2,FALSE)</f>
        <v>126392.25806592003</v>
      </c>
      <c r="L294" s="32"/>
    </row>
    <row r="295" spans="2:12" ht="15">
      <c r="B295" s="277" t="s">
        <v>62</v>
      </c>
      <c r="C295" s="278"/>
      <c r="D295" s="61"/>
      <c r="E295" s="62"/>
      <c r="F295" s="62"/>
      <c r="G295" s="62"/>
      <c r="H295" s="62"/>
      <c r="I295" s="62"/>
      <c r="J295" s="62"/>
      <c r="K295" s="221"/>
      <c r="L295" s="32"/>
    </row>
    <row r="296" spans="2:12" ht="14.25">
      <c r="B296" s="585" t="s">
        <v>1102</v>
      </c>
      <c r="C296" s="615">
        <v>3227</v>
      </c>
      <c r="D296" s="114" t="s">
        <v>81</v>
      </c>
      <c r="E296" s="72" t="s">
        <v>82</v>
      </c>
      <c r="F296" s="587" t="s">
        <v>61</v>
      </c>
      <c r="G296" s="589" t="s">
        <v>261</v>
      </c>
      <c r="H296" s="587" t="s">
        <v>29</v>
      </c>
      <c r="I296" s="555"/>
      <c r="J296" s="555"/>
      <c r="K296" s="567">
        <f>+VLOOKUP(C296,Numerica!B:C,2,FALSE)</f>
        <v>5591.7665126400016</v>
      </c>
      <c r="L296" s="32"/>
    </row>
    <row r="297" spans="2:12" s="12" customFormat="1" ht="14.25">
      <c r="B297" s="586"/>
      <c r="C297" s="616" t="e">
        <v>#N/A</v>
      </c>
      <c r="D297" s="114" t="s">
        <v>83</v>
      </c>
      <c r="E297" s="72" t="s">
        <v>43</v>
      </c>
      <c r="F297" s="588"/>
      <c r="G297" s="590"/>
      <c r="H297" s="588"/>
      <c r="I297" s="556"/>
      <c r="J297" s="556"/>
      <c r="K297" s="569" t="e">
        <f>+VLOOKUP(C297,Numerica!B:C,2,FALSE)</f>
        <v>#N/A</v>
      </c>
      <c r="L297" s="32"/>
    </row>
    <row r="298" spans="2:12" ht="14.25">
      <c r="B298" s="586"/>
      <c r="C298" s="616" t="e">
        <v>#N/A</v>
      </c>
      <c r="D298" s="114" t="s">
        <v>84</v>
      </c>
      <c r="E298" s="72" t="s">
        <v>85</v>
      </c>
      <c r="F298" s="588"/>
      <c r="G298" s="590"/>
      <c r="H298" s="588"/>
      <c r="I298" s="556"/>
      <c r="J298" s="556"/>
      <c r="K298" s="569" t="e">
        <f>+VLOOKUP(C298,Numerica!B:C,2,FALSE)</f>
        <v>#N/A</v>
      </c>
      <c r="L298" s="32"/>
    </row>
    <row r="299" spans="2:12" ht="14.25">
      <c r="B299" s="586"/>
      <c r="C299" s="616" t="e">
        <v>#N/A</v>
      </c>
      <c r="D299" s="114" t="s">
        <v>86</v>
      </c>
      <c r="E299" s="72" t="s">
        <v>11</v>
      </c>
      <c r="F299" s="588"/>
      <c r="G299" s="590"/>
      <c r="H299" s="588"/>
      <c r="I299" s="556"/>
      <c r="J299" s="556"/>
      <c r="K299" s="569" t="e">
        <f>+VLOOKUP(C299,Numerica!B:C,2,FALSE)</f>
        <v>#N/A</v>
      </c>
      <c r="L299" s="32"/>
    </row>
    <row r="300" spans="2:12" ht="14.25">
      <c r="B300" s="586"/>
      <c r="C300" s="616" t="e">
        <v>#N/A</v>
      </c>
      <c r="D300" s="114" t="s">
        <v>87</v>
      </c>
      <c r="E300" s="72" t="s">
        <v>85</v>
      </c>
      <c r="F300" s="588"/>
      <c r="G300" s="590"/>
      <c r="H300" s="588"/>
      <c r="I300" s="556"/>
      <c r="J300" s="556"/>
      <c r="K300" s="569" t="e">
        <f>+VLOOKUP(C300,Numerica!B:C,2,FALSE)</f>
        <v>#N/A</v>
      </c>
      <c r="L300" s="32"/>
    </row>
    <row r="301" spans="2:12" ht="14.25">
      <c r="B301" s="586"/>
      <c r="C301" s="616" t="e">
        <v>#N/A</v>
      </c>
      <c r="D301" s="114" t="s">
        <v>88</v>
      </c>
      <c r="E301" s="72" t="s">
        <v>57</v>
      </c>
      <c r="F301" s="588"/>
      <c r="G301" s="590"/>
      <c r="H301" s="588"/>
      <c r="I301" s="556"/>
      <c r="J301" s="556"/>
      <c r="K301" s="569" t="e">
        <f>+VLOOKUP(C301,Numerica!B:C,2,FALSE)</f>
        <v>#N/A</v>
      </c>
      <c r="L301" s="32"/>
    </row>
    <row r="302" spans="2:12" ht="14.25">
      <c r="B302" s="586"/>
      <c r="C302" s="616" t="e">
        <v>#N/A</v>
      </c>
      <c r="D302" s="114" t="s">
        <v>89</v>
      </c>
      <c r="E302" s="72" t="s">
        <v>90</v>
      </c>
      <c r="F302" s="588"/>
      <c r="G302" s="590"/>
      <c r="H302" s="588"/>
      <c r="I302" s="556"/>
      <c r="J302" s="556"/>
      <c r="K302" s="569" t="e">
        <f>+VLOOKUP(C302,Numerica!B:C,2,FALSE)</f>
        <v>#N/A</v>
      </c>
      <c r="L302" s="32"/>
    </row>
    <row r="303" spans="2:12" ht="14.25">
      <c r="B303" s="586"/>
      <c r="C303" s="616" t="e">
        <v>#N/A</v>
      </c>
      <c r="D303" s="114" t="s">
        <v>91</v>
      </c>
      <c r="E303" s="72" t="s">
        <v>82</v>
      </c>
      <c r="F303" s="588"/>
      <c r="G303" s="590"/>
      <c r="H303" s="588"/>
      <c r="I303" s="556"/>
      <c r="J303" s="556"/>
      <c r="K303" s="569" t="e">
        <f>+VLOOKUP(C303,Numerica!B:C,2,FALSE)</f>
        <v>#N/A</v>
      </c>
      <c r="L303" s="32"/>
    </row>
    <row r="304" spans="2:12" ht="14.25">
      <c r="B304" s="586"/>
      <c r="C304" s="616" t="e">
        <v>#N/A</v>
      </c>
      <c r="D304" s="114" t="s">
        <v>92</v>
      </c>
      <c r="E304" s="72" t="s">
        <v>93</v>
      </c>
      <c r="F304" s="588"/>
      <c r="G304" s="590"/>
      <c r="H304" s="588"/>
      <c r="I304" s="556"/>
      <c r="J304" s="556"/>
      <c r="K304" s="569" t="e">
        <f>+VLOOKUP(C304,Numerica!B:C,2,FALSE)</f>
        <v>#N/A</v>
      </c>
      <c r="L304" s="32"/>
    </row>
    <row r="305" spans="2:12" ht="14.25">
      <c r="B305" s="586"/>
      <c r="C305" s="616" t="e">
        <v>#N/A</v>
      </c>
      <c r="D305" s="114" t="s">
        <v>94</v>
      </c>
      <c r="E305" s="72" t="s">
        <v>52</v>
      </c>
      <c r="F305" s="588"/>
      <c r="G305" s="590"/>
      <c r="H305" s="588"/>
      <c r="I305" s="556"/>
      <c r="J305" s="556"/>
      <c r="K305" s="569" t="e">
        <f>+VLOOKUP(C305,Numerica!B:C,2,FALSE)</f>
        <v>#N/A</v>
      </c>
      <c r="L305" s="32"/>
    </row>
    <row r="306" spans="2:12" ht="14.25">
      <c r="B306" s="586"/>
      <c r="C306" s="616" t="e">
        <v>#N/A</v>
      </c>
      <c r="D306" s="114" t="s">
        <v>95</v>
      </c>
      <c r="E306" s="72" t="s">
        <v>54</v>
      </c>
      <c r="F306" s="588"/>
      <c r="G306" s="590"/>
      <c r="H306" s="588"/>
      <c r="I306" s="557"/>
      <c r="J306" s="557"/>
      <c r="K306" s="568" t="e">
        <f>+VLOOKUP(C306,Numerica!B:C,2,FALSE)</f>
        <v>#N/A</v>
      </c>
      <c r="L306" s="32"/>
    </row>
    <row r="307" spans="2:12" ht="14.25">
      <c r="B307" s="585" t="s">
        <v>1103</v>
      </c>
      <c r="C307" s="615">
        <v>3229</v>
      </c>
      <c r="D307" s="114" t="s">
        <v>296</v>
      </c>
      <c r="E307" s="72" t="s">
        <v>96</v>
      </c>
      <c r="F307" s="587" t="s">
        <v>61</v>
      </c>
      <c r="G307" s="589" t="s">
        <v>260</v>
      </c>
      <c r="H307" s="587" t="s">
        <v>41</v>
      </c>
      <c r="I307" s="555"/>
      <c r="J307" s="555"/>
      <c r="K307" s="567">
        <f>+VLOOKUP(C307,Numerica!B:C,2,FALSE)</f>
        <v>6635.4914841600021</v>
      </c>
      <c r="L307" s="32"/>
    </row>
    <row r="308" spans="2:12" ht="14.25">
      <c r="B308" s="586"/>
      <c r="C308" s="616" t="e">
        <v>#N/A</v>
      </c>
      <c r="D308" s="114" t="s">
        <v>295</v>
      </c>
      <c r="E308" s="72" t="s">
        <v>97</v>
      </c>
      <c r="F308" s="588"/>
      <c r="G308" s="590"/>
      <c r="H308" s="588"/>
      <c r="I308" s="557"/>
      <c r="J308" s="557"/>
      <c r="K308" s="568" t="e">
        <f>+VLOOKUP(C308,Numerica!B:C,2,FALSE)</f>
        <v>#N/A</v>
      </c>
      <c r="L308" s="32"/>
    </row>
    <row r="309" spans="2:12" ht="14.25">
      <c r="B309" s="585" t="s">
        <v>1105</v>
      </c>
      <c r="C309" s="615">
        <v>3238</v>
      </c>
      <c r="D309" s="114" t="s">
        <v>296</v>
      </c>
      <c r="E309" s="72" t="s">
        <v>96</v>
      </c>
      <c r="F309" s="587" t="s">
        <v>61</v>
      </c>
      <c r="G309" s="589" t="s">
        <v>261</v>
      </c>
      <c r="H309" s="587" t="s">
        <v>41</v>
      </c>
      <c r="I309" s="180"/>
      <c r="J309" s="180"/>
      <c r="K309" s="569">
        <f>+VLOOKUP(C309,Numerica!B:C,2,FALSE)</f>
        <v>8998.0350028800021</v>
      </c>
      <c r="L309" s="32"/>
    </row>
    <row r="310" spans="2:12" ht="14.25">
      <c r="B310" s="586"/>
      <c r="C310" s="616" t="e">
        <v>#N/A</v>
      </c>
      <c r="D310" s="114" t="s">
        <v>295</v>
      </c>
      <c r="E310" s="72" t="s">
        <v>97</v>
      </c>
      <c r="F310" s="588"/>
      <c r="G310" s="590"/>
      <c r="H310" s="588"/>
      <c r="I310" s="180"/>
      <c r="J310" s="180"/>
      <c r="K310" s="569" t="e">
        <f>+VLOOKUP(C310,Numerica!B:C,2,FALSE)</f>
        <v>#N/A</v>
      </c>
      <c r="L310" s="32"/>
    </row>
    <row r="311" spans="2:12" ht="14.25">
      <c r="B311" s="586"/>
      <c r="C311" s="616" t="e">
        <v>#N/A</v>
      </c>
      <c r="D311" s="114" t="s">
        <v>98</v>
      </c>
      <c r="E311" s="72" t="s">
        <v>99</v>
      </c>
      <c r="F311" s="588"/>
      <c r="G311" s="590"/>
      <c r="H311" s="588"/>
      <c r="I311" s="181"/>
      <c r="J311" s="181"/>
      <c r="K311" s="568" t="e">
        <f>+VLOOKUP(C311,Numerica!B:C,2,FALSE)</f>
        <v>#N/A</v>
      </c>
      <c r="L311" s="32"/>
    </row>
    <row r="312" spans="2:12" s="12" customFormat="1" ht="14.25">
      <c r="B312" s="585" t="s">
        <v>1106</v>
      </c>
      <c r="C312" s="615">
        <v>3245</v>
      </c>
      <c r="D312" s="114" t="s">
        <v>298</v>
      </c>
      <c r="E312" s="72" t="s">
        <v>103</v>
      </c>
      <c r="F312" s="587" t="s">
        <v>61</v>
      </c>
      <c r="G312" s="589" t="s">
        <v>261</v>
      </c>
      <c r="H312" s="587" t="s">
        <v>41</v>
      </c>
      <c r="I312" s="555"/>
      <c r="J312" s="555"/>
      <c r="K312" s="567">
        <f>+VLOOKUP(C312,Numerica!B:C,2,FALSE)</f>
        <v>5313.7675852800012</v>
      </c>
      <c r="L312" s="32"/>
    </row>
    <row r="313" spans="2:12" s="12" customFormat="1" ht="14.25">
      <c r="B313" s="586"/>
      <c r="C313" s="616" t="e">
        <v>#N/A</v>
      </c>
      <c r="D313" s="114" t="s">
        <v>297</v>
      </c>
      <c r="E313" s="72" t="s">
        <v>100</v>
      </c>
      <c r="F313" s="588"/>
      <c r="G313" s="590"/>
      <c r="H313" s="588"/>
      <c r="I313" s="556"/>
      <c r="J313" s="556"/>
      <c r="K313" s="569" t="e">
        <f>+VLOOKUP(C313,Numerica!B:C,2,FALSE)</f>
        <v>#N/A</v>
      </c>
      <c r="L313" s="32"/>
    </row>
    <row r="314" spans="2:12" ht="12.95" customHeight="1">
      <c r="B314" s="586"/>
      <c r="C314" s="616" t="e">
        <v>#N/A</v>
      </c>
      <c r="D314" s="114" t="s">
        <v>83</v>
      </c>
      <c r="E314" s="72" t="s">
        <v>101</v>
      </c>
      <c r="F314" s="588"/>
      <c r="G314" s="590"/>
      <c r="H314" s="588"/>
      <c r="I314" s="556"/>
      <c r="J314" s="556"/>
      <c r="K314" s="569" t="e">
        <f>+VLOOKUP(C314,Numerica!B:C,2,FALSE)</f>
        <v>#N/A</v>
      </c>
      <c r="L314" s="32"/>
    </row>
    <row r="315" spans="2:12" ht="12.95" customHeight="1">
      <c r="B315" s="586"/>
      <c r="C315" s="616" t="e">
        <v>#N/A</v>
      </c>
      <c r="D315" s="114" t="s">
        <v>84</v>
      </c>
      <c r="E315" s="72" t="s">
        <v>102</v>
      </c>
      <c r="F315" s="588"/>
      <c r="G315" s="590"/>
      <c r="H315" s="588"/>
      <c r="I315" s="556"/>
      <c r="J315" s="556"/>
      <c r="K315" s="569" t="e">
        <f>+VLOOKUP(C315,Numerica!B:C,2,FALSE)</f>
        <v>#N/A</v>
      </c>
      <c r="L315" s="32"/>
    </row>
    <row r="316" spans="2:12" ht="12.95" customHeight="1">
      <c r="B316" s="586"/>
      <c r="C316" s="616" t="e">
        <v>#N/A</v>
      </c>
      <c r="D316" s="114" t="s">
        <v>87</v>
      </c>
      <c r="E316" s="72" t="s">
        <v>104</v>
      </c>
      <c r="F316" s="588"/>
      <c r="G316" s="590"/>
      <c r="H316" s="588"/>
      <c r="I316" s="556"/>
      <c r="J316" s="556"/>
      <c r="K316" s="569" t="e">
        <f>+VLOOKUP(C316,Numerica!B:C,2,FALSE)</f>
        <v>#N/A</v>
      </c>
      <c r="L316" s="32"/>
    </row>
    <row r="317" spans="2:12" s="12" customFormat="1" ht="14.25">
      <c r="B317" s="586"/>
      <c r="C317" s="616" t="e">
        <v>#N/A</v>
      </c>
      <c r="D317" s="114" t="s">
        <v>98</v>
      </c>
      <c r="E317" s="72" t="s">
        <v>105</v>
      </c>
      <c r="F317" s="588"/>
      <c r="G317" s="590"/>
      <c r="H317" s="588"/>
      <c r="I317" s="556"/>
      <c r="J317" s="556"/>
      <c r="K317" s="569" t="e">
        <f>+VLOOKUP(C317,Numerica!B:C,2,FALSE)</f>
        <v>#N/A</v>
      </c>
      <c r="L317" s="32"/>
    </row>
    <row r="318" spans="2:12" ht="12.95" customHeight="1">
      <c r="B318" s="586"/>
      <c r="C318" s="616" t="e">
        <v>#N/A</v>
      </c>
      <c r="D318" s="114" t="s">
        <v>106</v>
      </c>
      <c r="E318" s="72" t="s">
        <v>107</v>
      </c>
      <c r="F318" s="588"/>
      <c r="G318" s="590"/>
      <c r="H318" s="588"/>
      <c r="I318" s="557"/>
      <c r="J318" s="557"/>
      <c r="K318" s="568" t="e">
        <f>+VLOOKUP(C318,Numerica!B:C,2,FALSE)</f>
        <v>#N/A</v>
      </c>
      <c r="L318" s="32"/>
    </row>
    <row r="319" spans="2:12" ht="14.25">
      <c r="B319" s="585" t="s">
        <v>1112</v>
      </c>
      <c r="C319" s="615">
        <v>3292</v>
      </c>
      <c r="D319" s="114" t="s">
        <v>298</v>
      </c>
      <c r="E319" s="72" t="s">
        <v>103</v>
      </c>
      <c r="F319" s="587" t="s">
        <v>61</v>
      </c>
      <c r="G319" s="589" t="s">
        <v>262</v>
      </c>
      <c r="H319" s="587" t="s">
        <v>41</v>
      </c>
      <c r="I319" s="555"/>
      <c r="J319" s="555"/>
      <c r="K319" s="567">
        <f>+VLOOKUP(C319,Numerica!B:C,2,FALSE)</f>
        <v>8779.057943040003</v>
      </c>
      <c r="L319" s="32"/>
    </row>
    <row r="320" spans="2:12" ht="14.25">
      <c r="B320" s="586"/>
      <c r="C320" s="616" t="e">
        <v>#N/A</v>
      </c>
      <c r="D320" s="114" t="s">
        <v>297</v>
      </c>
      <c r="E320" s="72" t="s">
        <v>100</v>
      </c>
      <c r="F320" s="588"/>
      <c r="G320" s="590"/>
      <c r="H320" s="588"/>
      <c r="I320" s="556"/>
      <c r="J320" s="556"/>
      <c r="K320" s="569" t="e">
        <f>+VLOOKUP(C320,Numerica!B:C,2,FALSE)</f>
        <v>#N/A</v>
      </c>
      <c r="L320" s="32"/>
    </row>
    <row r="321" spans="2:12" s="12" customFormat="1" ht="14.25">
      <c r="B321" s="586"/>
      <c r="C321" s="616" t="e">
        <v>#N/A</v>
      </c>
      <c r="D321" s="114" t="s">
        <v>83</v>
      </c>
      <c r="E321" s="72" t="s">
        <v>101</v>
      </c>
      <c r="F321" s="588"/>
      <c r="G321" s="590"/>
      <c r="H321" s="588"/>
      <c r="I321" s="556"/>
      <c r="J321" s="556"/>
      <c r="K321" s="569" t="e">
        <f>+VLOOKUP(C321,Numerica!B:C,2,FALSE)</f>
        <v>#N/A</v>
      </c>
      <c r="L321" s="32"/>
    </row>
    <row r="322" spans="2:12" ht="14.25">
      <c r="B322" s="586"/>
      <c r="C322" s="616" t="e">
        <v>#N/A</v>
      </c>
      <c r="D322" s="114" t="s">
        <v>98</v>
      </c>
      <c r="E322" s="72" t="s">
        <v>105</v>
      </c>
      <c r="F322" s="588"/>
      <c r="G322" s="590"/>
      <c r="H322" s="588"/>
      <c r="I322" s="556"/>
      <c r="J322" s="556"/>
      <c r="K322" s="569" t="e">
        <f>+VLOOKUP(C322,Numerica!B:C,2,FALSE)</f>
        <v>#N/A</v>
      </c>
      <c r="L322" s="32"/>
    </row>
    <row r="323" spans="2:12" ht="14.25">
      <c r="B323" s="586"/>
      <c r="C323" s="616" t="e">
        <v>#N/A</v>
      </c>
      <c r="D323" s="114" t="s">
        <v>108</v>
      </c>
      <c r="E323" s="72" t="s">
        <v>109</v>
      </c>
      <c r="F323" s="588"/>
      <c r="G323" s="590"/>
      <c r="H323" s="588"/>
      <c r="I323" s="556"/>
      <c r="J323" s="556"/>
      <c r="K323" s="569" t="e">
        <f>+VLOOKUP(C323,Numerica!B:C,2,FALSE)</f>
        <v>#N/A</v>
      </c>
      <c r="L323" s="32"/>
    </row>
    <row r="324" spans="2:12" ht="14.25">
      <c r="B324" s="586"/>
      <c r="C324" s="616" t="e">
        <v>#N/A</v>
      </c>
      <c r="D324" s="114" t="s">
        <v>110</v>
      </c>
      <c r="E324" s="72" t="s">
        <v>111</v>
      </c>
      <c r="F324" s="588"/>
      <c r="G324" s="590"/>
      <c r="H324" s="588"/>
      <c r="I324" s="557"/>
      <c r="J324" s="557"/>
      <c r="K324" s="568" t="e">
        <f>+VLOOKUP(C324,Numerica!B:C,2,FALSE)</f>
        <v>#N/A</v>
      </c>
      <c r="L324" s="32"/>
    </row>
    <row r="325" spans="2:12" ht="12.95" customHeight="1">
      <c r="B325" s="585" t="s">
        <v>1113</v>
      </c>
      <c r="C325" s="615">
        <v>3296</v>
      </c>
      <c r="D325" s="114" t="s">
        <v>117</v>
      </c>
      <c r="E325" s="72" t="s">
        <v>57</v>
      </c>
      <c r="F325" s="587" t="s">
        <v>116</v>
      </c>
      <c r="G325" s="589" t="s">
        <v>265</v>
      </c>
      <c r="H325" s="587" t="s">
        <v>112</v>
      </c>
      <c r="I325" s="555"/>
      <c r="J325" s="555"/>
      <c r="K325" s="567">
        <f>+VLOOKUP(C325,Numerica!B:C,2,FALSE)</f>
        <v>9728.0222054400019</v>
      </c>
      <c r="L325" s="32"/>
    </row>
    <row r="326" spans="2:12" ht="12.95" customHeight="1">
      <c r="B326" s="586"/>
      <c r="C326" s="616" t="e">
        <v>#N/A</v>
      </c>
      <c r="D326" s="114" t="s">
        <v>113</v>
      </c>
      <c r="E326" s="72" t="s">
        <v>57</v>
      </c>
      <c r="F326" s="588"/>
      <c r="G326" s="590"/>
      <c r="H326" s="588"/>
      <c r="I326" s="556"/>
      <c r="J326" s="556"/>
      <c r="K326" s="569" t="e">
        <f>+VLOOKUP(C326,Numerica!B:C,2,FALSE)</f>
        <v>#N/A</v>
      </c>
      <c r="L326" s="32"/>
    </row>
    <row r="327" spans="2:12" ht="12.95" customHeight="1">
      <c r="B327" s="586"/>
      <c r="C327" s="616" t="e">
        <v>#N/A</v>
      </c>
      <c r="D327" s="114" t="s">
        <v>94</v>
      </c>
      <c r="E327" s="72" t="s">
        <v>52</v>
      </c>
      <c r="F327" s="588"/>
      <c r="G327" s="590"/>
      <c r="H327" s="588"/>
      <c r="I327" s="557"/>
      <c r="J327" s="557"/>
      <c r="K327" s="568" t="e">
        <f>+VLOOKUP(C327,Numerica!B:C,2,FALSE)</f>
        <v>#N/A</v>
      </c>
      <c r="L327" s="32"/>
    </row>
    <row r="328" spans="2:12" ht="18.75" customHeight="1">
      <c r="B328" s="319" t="s">
        <v>1118</v>
      </c>
      <c r="C328" s="304">
        <v>3308</v>
      </c>
      <c r="D328" s="114" t="s">
        <v>91</v>
      </c>
      <c r="E328" s="72" t="s">
        <v>82</v>
      </c>
      <c r="F328" s="305" t="s">
        <v>116</v>
      </c>
      <c r="G328" s="317" t="s">
        <v>262</v>
      </c>
      <c r="H328" s="305" t="s">
        <v>114</v>
      </c>
      <c r="I328" s="317"/>
      <c r="J328" s="317"/>
      <c r="K328" s="132">
        <f>+VLOOKUP(C328,Numerica!B:C,2,FALSE)</f>
        <v>15291.639982080005</v>
      </c>
      <c r="L328" s="32"/>
    </row>
    <row r="329" spans="2:12" ht="18.75" customHeight="1">
      <c r="B329" s="319" t="s">
        <v>1121</v>
      </c>
      <c r="C329" s="304">
        <v>3316</v>
      </c>
      <c r="D329" s="114" t="s">
        <v>115</v>
      </c>
      <c r="E329" s="72" t="s">
        <v>52</v>
      </c>
      <c r="F329" s="305" t="s">
        <v>61</v>
      </c>
      <c r="G329" s="317" t="s">
        <v>260</v>
      </c>
      <c r="H329" s="305" t="s">
        <v>29</v>
      </c>
      <c r="I329" s="317"/>
      <c r="J329" s="317"/>
      <c r="K329" s="132">
        <f>+VLOOKUP(C329,Numerica!B:C,2,FALSE)</f>
        <v>11388.626726400003</v>
      </c>
      <c r="L329" s="32"/>
    </row>
    <row r="330" spans="2:12" ht="15.75" customHeight="1">
      <c r="B330" s="117" t="s">
        <v>553</v>
      </c>
      <c r="C330" s="280"/>
      <c r="D330" s="116"/>
      <c r="E330" s="116"/>
      <c r="F330" s="116"/>
      <c r="G330" s="116"/>
      <c r="H330" s="116"/>
      <c r="I330" s="116"/>
      <c r="J330" s="116"/>
      <c r="K330" s="222"/>
      <c r="L330" s="32"/>
    </row>
    <row r="331" spans="2:12" ht="18.75" customHeight="1">
      <c r="B331" s="319" t="s">
        <v>1177</v>
      </c>
      <c r="C331" s="304">
        <v>6744</v>
      </c>
      <c r="D331" s="114" t="s">
        <v>549</v>
      </c>
      <c r="E331" s="72" t="s">
        <v>93</v>
      </c>
      <c r="F331" s="305"/>
      <c r="G331" s="317"/>
      <c r="H331" s="305" t="s">
        <v>29</v>
      </c>
      <c r="I331" s="317"/>
      <c r="J331" s="317"/>
      <c r="K331" s="132">
        <f>+VLOOKUP(C331,Numerica!B:C,2,FALSE)</f>
        <v>42293.194352640006</v>
      </c>
      <c r="L331" s="32"/>
    </row>
    <row r="332" spans="2:12" s="12" customFormat="1" ht="18.75" customHeight="1">
      <c r="B332" s="319" t="s">
        <v>1179</v>
      </c>
      <c r="C332" s="304">
        <v>6747</v>
      </c>
      <c r="D332" s="71" t="s">
        <v>555</v>
      </c>
      <c r="E332" s="305" t="s">
        <v>54</v>
      </c>
      <c r="F332" s="305"/>
      <c r="G332" s="317"/>
      <c r="H332" s="305" t="s">
        <v>41</v>
      </c>
      <c r="I332" s="317"/>
      <c r="J332" s="317"/>
      <c r="K332" s="135">
        <f>+VLOOKUP(C332,Numerica!B:C,2,FALSE)</f>
        <v>33310.198817280012</v>
      </c>
      <c r="L332" s="32"/>
    </row>
    <row r="333" spans="2:12" s="12" customFormat="1" ht="18.75" customHeight="1">
      <c r="B333" s="319" t="s">
        <v>1180</v>
      </c>
      <c r="C333" s="304">
        <v>6756</v>
      </c>
      <c r="D333" s="71" t="s">
        <v>558</v>
      </c>
      <c r="E333" s="305" t="s">
        <v>559</v>
      </c>
      <c r="F333" s="305"/>
      <c r="G333" s="317" t="s">
        <v>262</v>
      </c>
      <c r="H333" s="305" t="s">
        <v>41</v>
      </c>
      <c r="I333" s="317"/>
      <c r="J333" s="317"/>
      <c r="K333" s="135">
        <f>+VLOOKUP(C333,Numerica!B:C,2,FALSE)</f>
        <v>19762.775155200005</v>
      </c>
      <c r="L333" s="32"/>
    </row>
    <row r="334" spans="2:12" s="3" customFormat="1" ht="18.75" customHeight="1" thickBot="1">
      <c r="B334" s="279" t="s">
        <v>1182</v>
      </c>
      <c r="C334" s="281">
        <v>6767</v>
      </c>
      <c r="D334" s="118" t="s">
        <v>565</v>
      </c>
      <c r="E334" s="119" t="s">
        <v>147</v>
      </c>
      <c r="F334" s="119" t="s">
        <v>61</v>
      </c>
      <c r="G334" s="120"/>
      <c r="H334" s="119" t="s">
        <v>29</v>
      </c>
      <c r="I334" s="120"/>
      <c r="J334" s="120"/>
      <c r="K334" s="134">
        <f>+VLOOKUP(C334,Numerica!B:C,2,FALSE)</f>
        <v>47485.691151360013</v>
      </c>
      <c r="L334" s="32"/>
    </row>
    <row r="335" spans="2:12" ht="18.75" customHeight="1" thickTop="1" thickBot="1">
      <c r="B335" s="6"/>
      <c r="C335" s="264"/>
      <c r="D335" s="5"/>
      <c r="E335" s="7"/>
      <c r="F335" s="7"/>
      <c r="G335" s="7"/>
      <c r="H335" s="7"/>
      <c r="K335" s="224"/>
      <c r="L335" s="32"/>
    </row>
    <row r="336" spans="2:12" s="10" customFormat="1" ht="30.95" customHeight="1" thickTop="1">
      <c r="B336" s="380" t="s">
        <v>118</v>
      </c>
      <c r="C336" s="381"/>
      <c r="D336" s="382"/>
      <c r="E336" s="382"/>
      <c r="F336" s="382"/>
      <c r="G336" s="382"/>
      <c r="H336" s="382"/>
      <c r="I336" s="382"/>
      <c r="J336" s="382"/>
      <c r="K336" s="383"/>
      <c r="L336" s="32"/>
    </row>
    <row r="337" spans="2:12" ht="15">
      <c r="B337" s="121" t="s">
        <v>7</v>
      </c>
      <c r="C337" s="259"/>
      <c r="D337" s="61"/>
      <c r="E337" s="62"/>
      <c r="F337" s="62"/>
      <c r="G337" s="62"/>
      <c r="H337" s="62"/>
      <c r="I337" s="62"/>
      <c r="J337" s="62"/>
      <c r="K337" s="221"/>
      <c r="L337" s="32"/>
    </row>
    <row r="338" spans="2:12" ht="18.75" customHeight="1">
      <c r="B338" s="319" t="s">
        <v>989</v>
      </c>
      <c r="C338" s="304">
        <v>2696</v>
      </c>
      <c r="D338" s="70" t="s">
        <v>607</v>
      </c>
      <c r="E338" s="305" t="s">
        <v>119</v>
      </c>
      <c r="F338" s="305" t="s">
        <v>267</v>
      </c>
      <c r="G338" s="327" t="s">
        <v>260</v>
      </c>
      <c r="H338" s="326">
        <v>0.875</v>
      </c>
      <c r="I338" s="317">
        <v>2392359</v>
      </c>
      <c r="J338" s="317">
        <v>67201</v>
      </c>
      <c r="K338" s="135">
        <f>+VLOOKUP(C338,Numerica!B:C,2,FALSE)</f>
        <v>73661.42820960001</v>
      </c>
      <c r="L338" s="32"/>
    </row>
    <row r="339" spans="2:12" s="12" customFormat="1" ht="18.75" customHeight="1">
      <c r="B339" s="319" t="s">
        <v>992</v>
      </c>
      <c r="C339" s="304">
        <v>2702</v>
      </c>
      <c r="D339" s="70" t="s">
        <v>606</v>
      </c>
      <c r="E339" s="305" t="s">
        <v>120</v>
      </c>
      <c r="F339" s="305" t="s">
        <v>267</v>
      </c>
      <c r="G339" s="327" t="s">
        <v>262</v>
      </c>
      <c r="H339" s="326">
        <v>0.8125</v>
      </c>
      <c r="I339" s="317">
        <v>3331778</v>
      </c>
      <c r="J339" s="317">
        <v>68501</v>
      </c>
      <c r="K339" s="135">
        <f>+VLOOKUP(C339,Numerica!B:C,2,FALSE)</f>
        <v>73240.639164000007</v>
      </c>
      <c r="L339" s="32"/>
    </row>
    <row r="340" spans="2:12" s="12" customFormat="1" ht="18.75" customHeight="1">
      <c r="B340" s="319" t="s">
        <v>1000</v>
      </c>
      <c r="C340" s="304">
        <v>2713</v>
      </c>
      <c r="D340" s="70" t="s">
        <v>731</v>
      </c>
      <c r="E340" s="305"/>
      <c r="F340" s="305"/>
      <c r="G340" s="327"/>
      <c r="H340" s="326" t="s">
        <v>683</v>
      </c>
      <c r="I340" s="317"/>
      <c r="J340" s="309"/>
      <c r="K340" s="336">
        <f>+VLOOKUP(C340,Numerica!B:C,2,FALSE)</f>
        <v>84925.581602400023</v>
      </c>
      <c r="L340" s="32"/>
    </row>
    <row r="341" spans="2:12" s="12" customFormat="1" ht="18.75" customHeight="1">
      <c r="B341" s="319" t="s">
        <v>1008</v>
      </c>
      <c r="C341" s="304">
        <v>2730</v>
      </c>
      <c r="D341" s="70" t="s">
        <v>614</v>
      </c>
      <c r="E341" s="305" t="s">
        <v>613</v>
      </c>
      <c r="F341" s="305" t="s">
        <v>267</v>
      </c>
      <c r="G341" s="327" t="s">
        <v>262</v>
      </c>
      <c r="H341" s="326" t="s">
        <v>578</v>
      </c>
      <c r="I341" s="317"/>
      <c r="J341" s="309">
        <v>92601</v>
      </c>
      <c r="K341" s="336">
        <f>+VLOOKUP(C341,Numerica!B:C,2,FALSE)</f>
        <v>84987.615636000017</v>
      </c>
      <c r="L341" s="32"/>
    </row>
    <row r="342" spans="2:12" ht="18.75" customHeight="1">
      <c r="B342" s="585" t="s">
        <v>1009</v>
      </c>
      <c r="C342" s="615">
        <v>2731</v>
      </c>
      <c r="D342" s="66" t="s">
        <v>134</v>
      </c>
      <c r="E342" s="305" t="s">
        <v>333</v>
      </c>
      <c r="F342" s="587" t="s">
        <v>267</v>
      </c>
      <c r="G342" s="589" t="s">
        <v>260</v>
      </c>
      <c r="H342" s="607">
        <v>1.125</v>
      </c>
      <c r="I342" s="589" t="s">
        <v>342</v>
      </c>
      <c r="J342" s="639">
        <v>67901</v>
      </c>
      <c r="K342" s="570">
        <f>+VLOOKUP(C342,Numerica!B:C,2,FALSE)</f>
        <v>85950.029088000025</v>
      </c>
      <c r="L342" s="32"/>
    </row>
    <row r="343" spans="2:12" s="12" customFormat="1" ht="18.75" customHeight="1">
      <c r="B343" s="586" t="s">
        <v>604</v>
      </c>
      <c r="C343" s="616" t="e">
        <v>#N/A</v>
      </c>
      <c r="D343" s="66" t="s">
        <v>122</v>
      </c>
      <c r="E343" s="305" t="s">
        <v>334</v>
      </c>
      <c r="F343" s="588"/>
      <c r="G343" s="590"/>
      <c r="H343" s="588"/>
      <c r="I343" s="590"/>
      <c r="J343" s="640"/>
      <c r="K343" s="571" t="e">
        <f>+VLOOKUP(C343,Numerica!B:C,2,FALSE)</f>
        <v>#N/A</v>
      </c>
      <c r="L343" s="32"/>
    </row>
    <row r="344" spans="2:12" s="12" customFormat="1" ht="18.75" customHeight="1">
      <c r="B344" s="319" t="s">
        <v>1019</v>
      </c>
      <c r="C344" s="304">
        <v>2744</v>
      </c>
      <c r="D344" s="70" t="s">
        <v>571</v>
      </c>
      <c r="E344" s="64" t="s">
        <v>347</v>
      </c>
      <c r="F344" s="64" t="s">
        <v>267</v>
      </c>
      <c r="G344" s="90" t="s">
        <v>262</v>
      </c>
      <c r="H344" s="79" t="s">
        <v>574</v>
      </c>
      <c r="I344" s="90"/>
      <c r="J344" s="90"/>
      <c r="K344" s="135">
        <f>+VLOOKUP(C344,Numerica!B:C,2,FALSE)</f>
        <v>91634.493535200018</v>
      </c>
      <c r="L344" s="32"/>
    </row>
    <row r="345" spans="2:12" s="12" customFormat="1" ht="25.5">
      <c r="B345" s="319" t="s">
        <v>1024</v>
      </c>
      <c r="C345" s="304">
        <v>2753</v>
      </c>
      <c r="D345" s="70" t="s">
        <v>617</v>
      </c>
      <c r="E345" s="64"/>
      <c r="F345" s="64"/>
      <c r="G345" s="90" t="s">
        <v>262</v>
      </c>
      <c r="H345" s="79" t="s">
        <v>609</v>
      </c>
      <c r="I345" s="90"/>
      <c r="J345" s="90">
        <v>92701</v>
      </c>
      <c r="K345" s="135">
        <f>+VLOOKUP(C345,Numerica!B:C,2,FALSE)</f>
        <v>82711.9411272</v>
      </c>
      <c r="L345" s="32"/>
    </row>
    <row r="346" spans="2:12" s="12" customFormat="1" ht="18.75" customHeight="1">
      <c r="B346" s="319" t="s">
        <v>1026</v>
      </c>
      <c r="C346" s="304">
        <v>2755</v>
      </c>
      <c r="D346" s="70" t="s">
        <v>590</v>
      </c>
      <c r="E346" s="64" t="s">
        <v>591</v>
      </c>
      <c r="F346" s="64" t="s">
        <v>267</v>
      </c>
      <c r="G346" s="90"/>
      <c r="H346" s="79" t="s">
        <v>574</v>
      </c>
      <c r="I346" s="90"/>
      <c r="J346" s="90"/>
      <c r="K346" s="135">
        <f>+VLOOKUP(C346,Numerica!B:C,2,FALSE)</f>
        <v>91823.89431600002</v>
      </c>
      <c r="L346" s="32"/>
    </row>
    <row r="347" spans="2:12" s="12" customFormat="1" ht="18.75" customHeight="1">
      <c r="B347" s="319" t="s">
        <v>1192</v>
      </c>
      <c r="C347" s="304">
        <v>7854</v>
      </c>
      <c r="D347" s="70" t="s">
        <v>588</v>
      </c>
      <c r="E347" s="64" t="s">
        <v>396</v>
      </c>
      <c r="F347" s="64"/>
      <c r="G347" s="90"/>
      <c r="H347" s="79" t="s">
        <v>578</v>
      </c>
      <c r="I347" s="90"/>
      <c r="J347" s="90"/>
      <c r="K347" s="132">
        <f>+VLOOKUP(C347,Numerica!B:C,2,FALSE)</f>
        <v>110761.98376320003</v>
      </c>
      <c r="L347" s="32"/>
    </row>
    <row r="348" spans="2:12" s="12" customFormat="1" ht="25.5">
      <c r="B348" s="319" t="s">
        <v>1206</v>
      </c>
      <c r="C348" s="304">
        <v>8297</v>
      </c>
      <c r="D348" s="70" t="s">
        <v>619</v>
      </c>
      <c r="E348" s="64" t="s">
        <v>620</v>
      </c>
      <c r="F348" s="64"/>
      <c r="G348" s="90"/>
      <c r="H348" s="79" t="s">
        <v>573</v>
      </c>
      <c r="I348" s="90"/>
      <c r="J348" s="90"/>
      <c r="K348" s="132">
        <f>+VLOOKUP(C348,Numerica!B:C,2,FALSE)</f>
        <v>81929.513080800025</v>
      </c>
      <c r="L348" s="32"/>
    </row>
    <row r="349" spans="2:12" s="12" customFormat="1" ht="18.75" customHeight="1">
      <c r="B349" s="503" t="s">
        <v>1377</v>
      </c>
      <c r="C349" s="304">
        <v>8303</v>
      </c>
      <c r="D349" s="70" t="s">
        <v>1407</v>
      </c>
      <c r="E349" s="64" t="s">
        <v>1408</v>
      </c>
      <c r="F349" s="64" t="s">
        <v>267</v>
      </c>
      <c r="G349" s="90"/>
      <c r="H349" s="79"/>
      <c r="I349" s="90"/>
      <c r="J349" s="90"/>
      <c r="K349" s="132">
        <f>+VLOOKUP(C349,Numerica!B:C,2,FALSE)</f>
        <v>55120.800000000003</v>
      </c>
      <c r="L349" s="32"/>
    </row>
    <row r="350" spans="2:12" s="12" customFormat="1" ht="18.75" customHeight="1">
      <c r="B350" s="319" t="s">
        <v>856</v>
      </c>
      <c r="C350" s="304">
        <v>10242</v>
      </c>
      <c r="D350" s="70" t="s">
        <v>746</v>
      </c>
      <c r="E350" s="184" t="s">
        <v>745</v>
      </c>
      <c r="F350" s="64"/>
      <c r="G350" s="90"/>
      <c r="H350" s="79" t="s">
        <v>573</v>
      </c>
      <c r="I350" s="90"/>
      <c r="J350" s="90"/>
      <c r="K350" s="132">
        <f>+VLOOKUP(C350,Numerica!B:C,2,FALSE)</f>
        <v>98897.53658400003</v>
      </c>
      <c r="L350" s="32"/>
    </row>
    <row r="351" spans="2:12" s="12" customFormat="1" ht="18.75" customHeight="1">
      <c r="B351" s="494" t="s">
        <v>1299</v>
      </c>
      <c r="C351" s="304">
        <v>100000272197</v>
      </c>
      <c r="D351" s="70" t="s">
        <v>750</v>
      </c>
      <c r="E351" s="184" t="s">
        <v>689</v>
      </c>
      <c r="F351" s="64"/>
      <c r="G351" s="90"/>
      <c r="H351" s="79" t="s">
        <v>1300</v>
      </c>
      <c r="I351" s="90"/>
      <c r="J351" s="90"/>
      <c r="K351" s="132">
        <f>+VLOOKUP(C351,Numerica!B:C,2,FALSE)</f>
        <v>93420.003045600024</v>
      </c>
      <c r="L351" s="32"/>
    </row>
    <row r="352" spans="2:12" s="12" customFormat="1" ht="18.75" customHeight="1">
      <c r="B352" s="494" t="s">
        <v>1301</v>
      </c>
      <c r="C352" s="304">
        <v>100000272184</v>
      </c>
      <c r="D352" s="70" t="s">
        <v>1302</v>
      </c>
      <c r="E352" s="184" t="s">
        <v>485</v>
      </c>
      <c r="F352" s="64"/>
      <c r="G352" s="90"/>
      <c r="H352" s="79" t="s">
        <v>1300</v>
      </c>
      <c r="I352" s="90"/>
      <c r="J352" s="90"/>
      <c r="K352" s="132">
        <f>+VLOOKUP(C352,Numerica!B:C,2,FALSE)</f>
        <v>98528.87610720002</v>
      </c>
      <c r="L352" s="32"/>
    </row>
    <row r="353" spans="2:12" s="12" customFormat="1" ht="48">
      <c r="B353" s="503" t="s">
        <v>1347</v>
      </c>
      <c r="C353" s="304">
        <v>100000199940</v>
      </c>
      <c r="D353" s="492" t="s">
        <v>1348</v>
      </c>
      <c r="E353" s="184" t="s">
        <v>1349</v>
      </c>
      <c r="F353" s="64"/>
      <c r="G353" s="90"/>
      <c r="H353" s="79" t="s">
        <v>573</v>
      </c>
      <c r="I353" s="90"/>
      <c r="J353" s="90"/>
      <c r="K353" s="132">
        <f>+VLOOKUP(C353,Numerica!B:C,2,FALSE)</f>
        <v>77854.560000000012</v>
      </c>
      <c r="L353" s="32"/>
    </row>
    <row r="354" spans="2:12" s="12" customFormat="1" ht="32.25" customHeight="1">
      <c r="B354" s="503" t="s">
        <v>1334</v>
      </c>
      <c r="C354" s="304">
        <v>100000200042</v>
      </c>
      <c r="D354" s="70" t="s">
        <v>1335</v>
      </c>
      <c r="E354" s="184"/>
      <c r="F354" s="64" t="s">
        <v>267</v>
      </c>
      <c r="G354" s="90"/>
      <c r="H354" s="79" t="s">
        <v>578</v>
      </c>
      <c r="I354" s="90"/>
      <c r="J354" s="90"/>
      <c r="K354" s="132">
        <f>+VLOOKUP(C354,Numerica!B:C,2,FALSE)</f>
        <v>130804.80000000002</v>
      </c>
      <c r="L354" s="32"/>
    </row>
    <row r="355" spans="2:12" ht="15">
      <c r="B355" s="283" t="s">
        <v>582</v>
      </c>
      <c r="C355" s="278"/>
      <c r="D355" s="61"/>
      <c r="E355" s="62"/>
      <c r="F355" s="62"/>
      <c r="G355" s="62"/>
      <c r="H355" s="62"/>
      <c r="I355" s="62"/>
      <c r="J355" s="62"/>
      <c r="K355" s="221"/>
      <c r="L355" s="32"/>
    </row>
    <row r="356" spans="2:12" s="12" customFormat="1" ht="18.75" customHeight="1">
      <c r="B356" s="319" t="s">
        <v>883</v>
      </c>
      <c r="C356" s="304">
        <v>13849</v>
      </c>
      <c r="D356" s="70" t="s">
        <v>791</v>
      </c>
      <c r="E356" s="184" t="s">
        <v>72</v>
      </c>
      <c r="F356" s="64"/>
      <c r="G356" s="90"/>
      <c r="H356" s="79" t="s">
        <v>583</v>
      </c>
      <c r="I356" s="90"/>
      <c r="J356" s="90"/>
      <c r="K356" s="132">
        <f>+VLOOKUP(C356,Numerica!B:C,2,FALSE)</f>
        <v>156162.33864000003</v>
      </c>
      <c r="L356" s="32"/>
    </row>
    <row r="357" spans="2:12" ht="15">
      <c r="B357" s="277" t="s">
        <v>8</v>
      </c>
      <c r="C357" s="278"/>
      <c r="D357" s="68"/>
      <c r="E357" s="62"/>
      <c r="F357" s="62"/>
      <c r="G357" s="62"/>
      <c r="H357" s="69"/>
      <c r="I357" s="62"/>
      <c r="J357" s="62"/>
      <c r="K357" s="221"/>
      <c r="L357" s="32"/>
    </row>
    <row r="358" spans="2:12" ht="18.75" customHeight="1">
      <c r="B358" s="319" t="s">
        <v>1054</v>
      </c>
      <c r="C358" s="304">
        <v>2945</v>
      </c>
      <c r="D358" s="70" t="s">
        <v>306</v>
      </c>
      <c r="E358" s="305" t="s">
        <v>119</v>
      </c>
      <c r="F358" s="305" t="s">
        <v>267</v>
      </c>
      <c r="G358" s="327" t="s">
        <v>260</v>
      </c>
      <c r="H358" s="326">
        <v>0.875</v>
      </c>
      <c r="I358" s="94"/>
      <c r="J358" s="317"/>
      <c r="K358" s="132">
        <f>+VLOOKUP(C358,Numerica!B:C,2,FALSE)</f>
        <v>30990.35089920001</v>
      </c>
      <c r="L358" s="32"/>
    </row>
    <row r="359" spans="2:12" ht="18.75" customHeight="1">
      <c r="B359" s="319" t="s">
        <v>1073</v>
      </c>
      <c r="C359" s="304">
        <v>3009</v>
      </c>
      <c r="D359" s="70" t="s">
        <v>277</v>
      </c>
      <c r="E359" s="305" t="s">
        <v>6</v>
      </c>
      <c r="F359" s="305" t="s">
        <v>267</v>
      </c>
      <c r="G359" s="327" t="s">
        <v>260</v>
      </c>
      <c r="H359" s="326">
        <v>1.125</v>
      </c>
      <c r="I359" s="94"/>
      <c r="J359" s="317"/>
      <c r="K359" s="132">
        <f>+VLOOKUP(C359,Numerica!B:C,2,FALSE)</f>
        <v>34904.955402240004</v>
      </c>
      <c r="L359" s="32"/>
    </row>
    <row r="360" spans="2:12" s="12" customFormat="1" ht="18.75" customHeight="1">
      <c r="B360" s="319" t="s">
        <v>1079</v>
      </c>
      <c r="C360" s="304">
        <v>3026</v>
      </c>
      <c r="D360" s="70" t="s">
        <v>278</v>
      </c>
      <c r="E360" s="305" t="s">
        <v>147</v>
      </c>
      <c r="F360" s="305" t="s">
        <v>267</v>
      </c>
      <c r="G360" s="327" t="s">
        <v>262</v>
      </c>
      <c r="H360" s="326">
        <v>0.875</v>
      </c>
      <c r="I360" s="94"/>
      <c r="J360" s="317"/>
      <c r="K360" s="156">
        <f>+VLOOKUP(C360,Numerica!B:C,2,FALSE)</f>
        <v>33600.784250880002</v>
      </c>
      <c r="L360" s="32"/>
    </row>
    <row r="361" spans="2:12" ht="18.75" customHeight="1">
      <c r="B361" s="319" t="s">
        <v>1080</v>
      </c>
      <c r="C361" s="304">
        <v>3027</v>
      </c>
      <c r="D361" s="70" t="s">
        <v>279</v>
      </c>
      <c r="E361" s="305" t="s">
        <v>147</v>
      </c>
      <c r="F361" s="305" t="s">
        <v>267</v>
      </c>
      <c r="G361" s="327" t="s">
        <v>262</v>
      </c>
      <c r="H361" s="326">
        <v>0.9375</v>
      </c>
      <c r="I361" s="94"/>
      <c r="J361" s="317"/>
      <c r="K361" s="132">
        <f>+VLOOKUP(C361,Numerica!B:C,2,FALSE)</f>
        <v>26573.100449280006</v>
      </c>
      <c r="L361" s="32"/>
    </row>
    <row r="362" spans="2:12" ht="18.75" customHeight="1">
      <c r="B362" s="319" t="s">
        <v>1057</v>
      </c>
      <c r="C362" s="304">
        <v>2954</v>
      </c>
      <c r="D362" s="70" t="s">
        <v>606</v>
      </c>
      <c r="E362" s="305" t="s">
        <v>120</v>
      </c>
      <c r="F362" s="305" t="s">
        <v>267</v>
      </c>
      <c r="G362" s="327" t="s">
        <v>262</v>
      </c>
      <c r="H362" s="326">
        <v>0.8125</v>
      </c>
      <c r="I362" s="94"/>
      <c r="J362" s="317"/>
      <c r="K362" s="132">
        <f>+VLOOKUP(C362,Numerica!B:C,2,FALSE)</f>
        <v>24851.533808640008</v>
      </c>
      <c r="L362" s="32"/>
    </row>
    <row r="363" spans="2:12" ht="18.75" customHeight="1">
      <c r="B363" s="319" t="s">
        <v>1077</v>
      </c>
      <c r="C363" s="304">
        <v>3018</v>
      </c>
      <c r="D363" s="70" t="s">
        <v>606</v>
      </c>
      <c r="E363" s="305" t="s">
        <v>147</v>
      </c>
      <c r="F363" s="305" t="s">
        <v>267</v>
      </c>
      <c r="G363" s="327" t="s">
        <v>262</v>
      </c>
      <c r="H363" s="326">
        <v>0.875</v>
      </c>
      <c r="I363" s="94"/>
      <c r="J363" s="317"/>
      <c r="K363" s="132">
        <f>+VLOOKUP(C363,Numerica!B:C,2,FALSE)</f>
        <v>41535.420326400003</v>
      </c>
      <c r="L363" s="32"/>
    </row>
    <row r="364" spans="2:12" s="12" customFormat="1" ht="18.75" customHeight="1">
      <c r="B364" s="319" t="s">
        <v>1074</v>
      </c>
      <c r="C364" s="304">
        <v>3010</v>
      </c>
      <c r="D364" s="70" t="s">
        <v>608</v>
      </c>
      <c r="E364" s="305" t="s">
        <v>6</v>
      </c>
      <c r="F364" s="305" t="s">
        <v>267</v>
      </c>
      <c r="G364" s="327" t="s">
        <v>262</v>
      </c>
      <c r="H364" s="326">
        <v>0.9375</v>
      </c>
      <c r="I364" s="94"/>
      <c r="J364" s="317"/>
      <c r="K364" s="132">
        <f>+VLOOKUP(C364,Numerica!B:C,2,FALSE)</f>
        <v>28880.060267520006</v>
      </c>
      <c r="L364" s="32"/>
    </row>
    <row r="365" spans="2:12" ht="15">
      <c r="B365" s="277" t="s">
        <v>1227</v>
      </c>
      <c r="C365" s="278"/>
      <c r="D365" s="68"/>
      <c r="E365" s="62"/>
      <c r="F365" s="62"/>
      <c r="G365" s="62"/>
      <c r="H365" s="69"/>
      <c r="I365" s="62"/>
      <c r="J365" s="62"/>
      <c r="K365" s="221"/>
      <c r="L365" s="32"/>
    </row>
    <row r="366" spans="2:12" ht="28.5" customHeight="1">
      <c r="B366" s="503" t="s">
        <v>1336</v>
      </c>
      <c r="C366" s="304">
        <v>100000514897</v>
      </c>
      <c r="D366" s="492" t="s">
        <v>1337</v>
      </c>
      <c r="E366" s="90" t="s">
        <v>1338</v>
      </c>
      <c r="F366" s="305"/>
      <c r="G366" s="327"/>
      <c r="H366" s="326" t="s">
        <v>1339</v>
      </c>
      <c r="I366" s="94"/>
      <c r="J366" s="317"/>
      <c r="K366" s="132">
        <f>+VLOOKUP(C366,Numerica!B:C,2,FALSE)</f>
        <v>107214.24</v>
      </c>
      <c r="L366" s="32"/>
    </row>
    <row r="367" spans="2:12" s="12" customFormat="1" ht="14.25">
      <c r="B367" s="596" t="s">
        <v>1038</v>
      </c>
      <c r="C367" s="610">
        <v>2852</v>
      </c>
      <c r="D367" s="70" t="s">
        <v>134</v>
      </c>
      <c r="E367" s="305" t="s">
        <v>458</v>
      </c>
      <c r="F367" s="305" t="s">
        <v>268</v>
      </c>
      <c r="G367" s="327"/>
      <c r="H367" s="608">
        <v>0.875</v>
      </c>
      <c r="I367" s="555"/>
      <c r="J367" s="595" t="s">
        <v>733</v>
      </c>
      <c r="K367" s="567">
        <f>+VLOOKUP(C367,Numerica!B:C,2,FALSE)</f>
        <v>53968.870956000006</v>
      </c>
      <c r="L367" s="32"/>
    </row>
    <row r="368" spans="2:12" s="12" customFormat="1" ht="14.25">
      <c r="B368" s="609"/>
      <c r="C368" s="628" t="e">
        <v>#N/A</v>
      </c>
      <c r="D368" s="70" t="s">
        <v>513</v>
      </c>
      <c r="E368" s="305" t="s">
        <v>35</v>
      </c>
      <c r="F368" s="305" t="s">
        <v>268</v>
      </c>
      <c r="G368" s="327"/>
      <c r="H368" s="608"/>
      <c r="I368" s="556"/>
      <c r="J368" s="556"/>
      <c r="K368" s="569" t="e">
        <f>+VLOOKUP(C368,Numerica!B:C,2,FALSE)</f>
        <v>#N/A</v>
      </c>
      <c r="L368" s="32"/>
    </row>
    <row r="369" spans="2:12" s="12" customFormat="1" ht="14.25">
      <c r="B369" s="609"/>
      <c r="C369" s="628" t="e">
        <v>#N/A</v>
      </c>
      <c r="D369" s="70" t="s">
        <v>271</v>
      </c>
      <c r="E369" s="305" t="s">
        <v>78</v>
      </c>
      <c r="F369" s="305" t="s">
        <v>268</v>
      </c>
      <c r="G369" s="327"/>
      <c r="H369" s="608"/>
      <c r="I369" s="556"/>
      <c r="J369" s="556"/>
      <c r="K369" s="569" t="e">
        <f>+VLOOKUP(C369,Numerica!B:C,2,FALSE)</f>
        <v>#N/A</v>
      </c>
      <c r="L369" s="32"/>
    </row>
    <row r="370" spans="2:12" s="12" customFormat="1" ht="14.25">
      <c r="B370" s="609"/>
      <c r="C370" s="628" t="e">
        <v>#N/A</v>
      </c>
      <c r="D370" s="70" t="s">
        <v>122</v>
      </c>
      <c r="E370" s="305" t="s">
        <v>339</v>
      </c>
      <c r="F370" s="305" t="s">
        <v>268</v>
      </c>
      <c r="G370" s="327"/>
      <c r="H370" s="608"/>
      <c r="I370" s="556"/>
      <c r="J370" s="556"/>
      <c r="K370" s="569" t="e">
        <f>+VLOOKUP(C370,Numerica!B:C,2,FALSE)</f>
        <v>#N/A</v>
      </c>
      <c r="L370" s="32"/>
    </row>
    <row r="371" spans="2:12" s="12" customFormat="1" ht="14.25">
      <c r="B371" s="609"/>
      <c r="C371" s="628" t="e">
        <v>#N/A</v>
      </c>
      <c r="D371" s="70" t="s">
        <v>514</v>
      </c>
      <c r="E371" s="305" t="s">
        <v>458</v>
      </c>
      <c r="F371" s="305" t="s">
        <v>268</v>
      </c>
      <c r="G371" s="327"/>
      <c r="H371" s="608"/>
      <c r="I371" s="556"/>
      <c r="J371" s="556"/>
      <c r="K371" s="569" t="e">
        <f>+VLOOKUP(C371,Numerica!B:C,2,FALSE)</f>
        <v>#N/A</v>
      </c>
      <c r="L371" s="32"/>
    </row>
    <row r="372" spans="2:12" s="12" customFormat="1" ht="14.25">
      <c r="B372" s="597"/>
      <c r="C372" s="611" t="e">
        <v>#N/A</v>
      </c>
      <c r="D372" s="70" t="s">
        <v>515</v>
      </c>
      <c r="E372" s="305" t="s">
        <v>458</v>
      </c>
      <c r="F372" s="305" t="s">
        <v>268</v>
      </c>
      <c r="G372" s="327"/>
      <c r="H372" s="608"/>
      <c r="I372" s="557"/>
      <c r="J372" s="557"/>
      <c r="K372" s="568" t="e">
        <f>+VLOOKUP(C372,Numerica!B:C,2,FALSE)</f>
        <v>#N/A</v>
      </c>
      <c r="L372" s="32"/>
    </row>
    <row r="373" spans="2:12" ht="15">
      <c r="B373" s="277" t="s">
        <v>9</v>
      </c>
      <c r="C373" s="278"/>
      <c r="D373" s="80"/>
      <c r="E373" s="81"/>
      <c r="F373" s="81"/>
      <c r="G373" s="81"/>
      <c r="H373" s="81"/>
      <c r="I373" s="81"/>
      <c r="J373" s="81"/>
      <c r="K373" s="225" t="e">
        <f>+VLOOKUP(C373,Numerica!B:C,2,FALSE)</f>
        <v>#N/A</v>
      </c>
      <c r="L373" s="32"/>
    </row>
    <row r="374" spans="2:12" ht="18.75" customHeight="1">
      <c r="B374" s="319" t="s">
        <v>907</v>
      </c>
      <c r="C374" s="304">
        <v>2422</v>
      </c>
      <c r="D374" s="71" t="s">
        <v>1324</v>
      </c>
      <c r="E374" s="305" t="s">
        <v>339</v>
      </c>
      <c r="F374" s="305" t="s">
        <v>66</v>
      </c>
      <c r="G374" s="317"/>
      <c r="H374" s="63" t="s">
        <v>548</v>
      </c>
      <c r="I374" s="317"/>
      <c r="J374" s="317"/>
      <c r="K374" s="135">
        <f>+VLOOKUP(C374,Numerica!B:C,2,FALSE)</f>
        <v>30908.52981216001</v>
      </c>
      <c r="L374" s="32"/>
    </row>
    <row r="375" spans="2:12" ht="18.75" customHeight="1">
      <c r="B375" s="319" t="s">
        <v>937</v>
      </c>
      <c r="C375" s="304">
        <v>2495</v>
      </c>
      <c r="D375" s="71" t="s">
        <v>1325</v>
      </c>
      <c r="E375" s="305"/>
      <c r="F375" s="305" t="s">
        <v>66</v>
      </c>
      <c r="G375" s="317"/>
      <c r="H375" s="63" t="s">
        <v>542</v>
      </c>
      <c r="I375" s="317"/>
      <c r="J375" s="317"/>
      <c r="K375" s="336">
        <f>+VLOOKUP(C375,Numerica!B:C,2,FALSE)</f>
        <v>26659.56733440001</v>
      </c>
      <c r="L375" s="32"/>
    </row>
    <row r="376" spans="2:12" ht="18.75" customHeight="1">
      <c r="B376" s="319" t="s">
        <v>939</v>
      </c>
      <c r="C376" s="304">
        <v>2497</v>
      </c>
      <c r="D376" s="71" t="s">
        <v>426</v>
      </c>
      <c r="E376" s="305">
        <v>95</v>
      </c>
      <c r="F376" s="305" t="s">
        <v>67</v>
      </c>
      <c r="G376" s="317"/>
      <c r="H376" s="63" t="s">
        <v>737</v>
      </c>
      <c r="I376" s="317"/>
      <c r="J376" s="317"/>
      <c r="K376" s="336">
        <f>+VLOOKUP(C376,Numerica!B:C,2,FALSE)</f>
        <v>29238.876226560009</v>
      </c>
      <c r="L376" s="32"/>
    </row>
    <row r="377" spans="2:12" ht="18.75" customHeight="1">
      <c r="B377" s="585" t="s">
        <v>952</v>
      </c>
      <c r="C377" s="615">
        <v>2519</v>
      </c>
      <c r="D377" s="71" t="s">
        <v>833</v>
      </c>
      <c r="E377" s="305" t="s">
        <v>72</v>
      </c>
      <c r="F377" s="587" t="s">
        <v>67</v>
      </c>
      <c r="G377" s="589" t="s">
        <v>262</v>
      </c>
      <c r="H377" s="608">
        <v>0.8125</v>
      </c>
      <c r="I377" s="589" t="s">
        <v>376</v>
      </c>
      <c r="J377" s="589">
        <v>84201</v>
      </c>
      <c r="K377" s="570">
        <f>+VLOOKUP(C377,Numerica!B:C,2,FALSE)</f>
        <v>20476.000665120002</v>
      </c>
      <c r="L377" s="32"/>
    </row>
    <row r="378" spans="2:12" s="12" customFormat="1" ht="18.75" customHeight="1">
      <c r="B378" s="586"/>
      <c r="C378" s="616" t="e">
        <v>#N/A</v>
      </c>
      <c r="D378" s="71" t="s">
        <v>834</v>
      </c>
      <c r="E378" s="305"/>
      <c r="F378" s="588"/>
      <c r="G378" s="590"/>
      <c r="H378" s="588"/>
      <c r="I378" s="590"/>
      <c r="J378" s="590"/>
      <c r="K378" s="571" t="e">
        <f>+VLOOKUP(C378,Numerica!B:C,2,FALSE)</f>
        <v>#N/A</v>
      </c>
      <c r="L378" s="32"/>
    </row>
    <row r="379" spans="2:12" s="12" customFormat="1" ht="18.75" customHeight="1">
      <c r="B379" s="319" t="s">
        <v>952</v>
      </c>
      <c r="C379" s="304">
        <v>2519</v>
      </c>
      <c r="D379" s="71" t="s">
        <v>835</v>
      </c>
      <c r="E379" s="67" t="s">
        <v>771</v>
      </c>
      <c r="F379" s="305" t="s">
        <v>67</v>
      </c>
      <c r="G379" s="318" t="s">
        <v>262</v>
      </c>
      <c r="H379" s="63" t="s">
        <v>574</v>
      </c>
      <c r="I379" s="318"/>
      <c r="J379" s="318"/>
      <c r="K379" s="334">
        <f>+VLOOKUP(C379,Numerica!B:C,2,FALSE)</f>
        <v>20476.000665120002</v>
      </c>
      <c r="L379" s="32"/>
    </row>
    <row r="380" spans="2:12" ht="18.75" customHeight="1">
      <c r="B380" s="319" t="s">
        <v>940</v>
      </c>
      <c r="C380" s="304">
        <v>2498</v>
      </c>
      <c r="D380" s="71" t="s">
        <v>836</v>
      </c>
      <c r="E380" s="305"/>
      <c r="F380" s="305" t="s">
        <v>67</v>
      </c>
      <c r="G380" s="317" t="s">
        <v>262</v>
      </c>
      <c r="H380" s="63">
        <v>17.78</v>
      </c>
      <c r="I380" s="317" t="s">
        <v>375</v>
      </c>
      <c r="J380" s="317">
        <v>8501</v>
      </c>
      <c r="K380" s="132">
        <f>+VLOOKUP(C380,Numerica!B:C,2,FALSE)</f>
        <v>19998.963784800002</v>
      </c>
      <c r="L380" s="32"/>
    </row>
    <row r="381" spans="2:12" ht="18.75" customHeight="1">
      <c r="B381" s="585" t="s">
        <v>930</v>
      </c>
      <c r="C381" s="615">
        <v>2484</v>
      </c>
      <c r="D381" s="71" t="s">
        <v>837</v>
      </c>
      <c r="E381" s="305"/>
      <c r="F381" s="598" t="s">
        <v>67</v>
      </c>
      <c r="G381" s="555" t="s">
        <v>262</v>
      </c>
      <c r="H381" s="600" t="s">
        <v>583</v>
      </c>
      <c r="I381" s="555" t="s">
        <v>360</v>
      </c>
      <c r="J381" s="555">
        <v>8701</v>
      </c>
      <c r="K381" s="567">
        <f>+VLOOKUP(C381,Numerica!B:C,2,FALSE)</f>
        <v>20342.410408320004</v>
      </c>
      <c r="L381" s="32"/>
    </row>
    <row r="382" spans="2:12" ht="18.75" customHeight="1">
      <c r="B382" s="585"/>
      <c r="C382" s="615" t="e">
        <v>#N/A</v>
      </c>
      <c r="D382" s="71" t="s">
        <v>838</v>
      </c>
      <c r="E382" s="67" t="s">
        <v>745</v>
      </c>
      <c r="F382" s="630"/>
      <c r="G382" s="556"/>
      <c r="H382" s="638"/>
      <c r="I382" s="556"/>
      <c r="J382" s="556"/>
      <c r="K382" s="569" t="e">
        <f>+VLOOKUP(C382,Numerica!B:C,2,FALSE)</f>
        <v>#N/A</v>
      </c>
      <c r="L382" s="32"/>
    </row>
    <row r="383" spans="2:12" ht="18.75" customHeight="1">
      <c r="B383" s="586"/>
      <c r="C383" s="616" t="e">
        <v>#N/A</v>
      </c>
      <c r="D383" s="71" t="s">
        <v>608</v>
      </c>
      <c r="E383" s="305" t="s">
        <v>21</v>
      </c>
      <c r="F383" s="599"/>
      <c r="G383" s="557"/>
      <c r="H383" s="601"/>
      <c r="I383" s="557"/>
      <c r="J383" s="557"/>
      <c r="K383" s="568" t="e">
        <f>+VLOOKUP(C383,Numerica!B:C,2,FALSE)</f>
        <v>#N/A</v>
      </c>
      <c r="L383" s="32"/>
    </row>
    <row r="384" spans="2:12" ht="18.75" customHeight="1">
      <c r="B384" s="319" t="s">
        <v>912</v>
      </c>
      <c r="C384" s="304">
        <v>2429</v>
      </c>
      <c r="D384" s="71" t="s">
        <v>606</v>
      </c>
      <c r="E384" s="305" t="s">
        <v>15</v>
      </c>
      <c r="F384" s="305" t="s">
        <v>67</v>
      </c>
      <c r="G384" s="317" t="s">
        <v>262</v>
      </c>
      <c r="H384" s="326">
        <v>0.6875</v>
      </c>
      <c r="I384" s="317">
        <v>3331430</v>
      </c>
      <c r="J384" s="317"/>
      <c r="K384" s="336">
        <f>+VLOOKUP(C384,Numerica!B:C,2,FALSE)</f>
        <v>17997.796000800005</v>
      </c>
      <c r="L384" s="32"/>
    </row>
    <row r="385" spans="2:12" ht="18.75" customHeight="1">
      <c r="B385" s="319" t="s">
        <v>920</v>
      </c>
      <c r="C385" s="304">
        <v>2448</v>
      </c>
      <c r="D385" s="71" t="s">
        <v>281</v>
      </c>
      <c r="E385" s="305" t="s">
        <v>43</v>
      </c>
      <c r="F385" s="305" t="s">
        <v>65</v>
      </c>
      <c r="G385" s="317" t="s">
        <v>260</v>
      </c>
      <c r="H385" s="326">
        <v>1</v>
      </c>
      <c r="I385" s="317">
        <v>3318129</v>
      </c>
      <c r="J385" s="317">
        <v>82801</v>
      </c>
      <c r="K385" s="135">
        <f>+VLOOKUP(C385,Numerica!B:C,2,FALSE)</f>
        <v>25341.422346240004</v>
      </c>
      <c r="L385" s="32"/>
    </row>
    <row r="386" spans="2:12" ht="18.75" customHeight="1">
      <c r="B386" s="319" t="s">
        <v>921</v>
      </c>
      <c r="C386" s="304">
        <v>2449</v>
      </c>
      <c r="D386" s="71" t="s">
        <v>281</v>
      </c>
      <c r="E386" s="305" t="s">
        <v>43</v>
      </c>
      <c r="F386" s="305" t="s">
        <v>66</v>
      </c>
      <c r="G386" s="317" t="s">
        <v>260</v>
      </c>
      <c r="H386" s="326">
        <v>1</v>
      </c>
      <c r="I386" s="317">
        <v>3318130</v>
      </c>
      <c r="J386" s="317">
        <v>82801</v>
      </c>
      <c r="K386" s="135">
        <f>+VLOOKUP(C386,Numerica!B:C,2,FALSE)</f>
        <v>25341.422346240004</v>
      </c>
      <c r="L386" s="32"/>
    </row>
    <row r="387" spans="2:12" ht="18.75" customHeight="1">
      <c r="B387" s="319" t="s">
        <v>950</v>
      </c>
      <c r="C387" s="304">
        <v>2517</v>
      </c>
      <c r="D387" s="71" t="s">
        <v>839</v>
      </c>
      <c r="E387" s="305" t="s">
        <v>121</v>
      </c>
      <c r="F387" s="305" t="s">
        <v>65</v>
      </c>
      <c r="G387" s="317" t="s">
        <v>260</v>
      </c>
      <c r="H387" s="326">
        <v>0.875</v>
      </c>
      <c r="I387" s="317">
        <v>2400177</v>
      </c>
      <c r="J387" s="317">
        <v>7101</v>
      </c>
      <c r="K387" s="135">
        <f>+VLOOKUP(C387,Numerica!B:C,2,FALSE)</f>
        <v>28891.843780800009</v>
      </c>
      <c r="L387" s="32"/>
    </row>
    <row r="388" spans="2:12" ht="18.75" customHeight="1">
      <c r="B388" s="319" t="s">
        <v>951</v>
      </c>
      <c r="C388" s="304">
        <v>2518</v>
      </c>
      <c r="D388" s="71" t="s">
        <v>839</v>
      </c>
      <c r="E388" s="305" t="s">
        <v>121</v>
      </c>
      <c r="F388" s="305" t="s">
        <v>66</v>
      </c>
      <c r="G388" s="317" t="s">
        <v>260</v>
      </c>
      <c r="H388" s="326">
        <v>0.875</v>
      </c>
      <c r="I388" s="317">
        <v>2400178</v>
      </c>
      <c r="J388" s="317">
        <v>7101</v>
      </c>
      <c r="K388" s="135">
        <f>+VLOOKUP(C388,Numerica!B:C,2,FALSE)</f>
        <v>28891.843780800009</v>
      </c>
      <c r="L388" s="32"/>
    </row>
    <row r="389" spans="2:12" ht="18.75" customHeight="1">
      <c r="B389" s="319" t="s">
        <v>903</v>
      </c>
      <c r="C389" s="304">
        <v>2389</v>
      </c>
      <c r="D389" s="71" t="s">
        <v>282</v>
      </c>
      <c r="E389" s="305" t="s">
        <v>90</v>
      </c>
      <c r="F389" s="305" t="s">
        <v>65</v>
      </c>
      <c r="G389" s="317" t="s">
        <v>260</v>
      </c>
      <c r="H389" s="326">
        <v>0.9375</v>
      </c>
      <c r="I389" s="317"/>
      <c r="J389" s="317">
        <v>83301</v>
      </c>
      <c r="K389" s="135">
        <f>+VLOOKUP(C389,Numerica!B:C,2,FALSE)</f>
        <v>36384.284576640013</v>
      </c>
      <c r="L389" s="32"/>
    </row>
    <row r="390" spans="2:12" ht="18.75" customHeight="1">
      <c r="B390" s="319" t="s">
        <v>904</v>
      </c>
      <c r="C390" s="304">
        <v>2390</v>
      </c>
      <c r="D390" s="71" t="s">
        <v>282</v>
      </c>
      <c r="E390" s="305" t="s">
        <v>90</v>
      </c>
      <c r="F390" s="305" t="s">
        <v>66</v>
      </c>
      <c r="G390" s="317" t="s">
        <v>260</v>
      </c>
      <c r="H390" s="326">
        <v>0.9375</v>
      </c>
      <c r="I390" s="317"/>
      <c r="J390" s="317">
        <v>83301</v>
      </c>
      <c r="K390" s="135">
        <f>+VLOOKUP(C390,Numerica!B:C,2,FALSE)</f>
        <v>36384.284576640013</v>
      </c>
      <c r="L390" s="32"/>
    </row>
    <row r="391" spans="2:12" ht="18.75" customHeight="1">
      <c r="B391" s="319" t="s">
        <v>957</v>
      </c>
      <c r="C391" s="304">
        <v>2527</v>
      </c>
      <c r="D391" s="71" t="s">
        <v>829</v>
      </c>
      <c r="E391" s="305" t="s">
        <v>319</v>
      </c>
      <c r="F391" s="305" t="s">
        <v>67</v>
      </c>
      <c r="G391" s="317"/>
      <c r="H391" s="326">
        <v>0.875</v>
      </c>
      <c r="I391" s="317"/>
      <c r="J391" s="317"/>
      <c r="K391" s="135">
        <f>+VLOOKUP(C391,Numerica!B:C,2,FALSE)</f>
        <v>27395.061133440009</v>
      </c>
      <c r="L391" s="32"/>
    </row>
    <row r="392" spans="2:12" ht="25.5">
      <c r="B392" s="319" t="s">
        <v>970</v>
      </c>
      <c r="C392" s="304">
        <v>2550</v>
      </c>
      <c r="D392" s="138" t="s">
        <v>1326</v>
      </c>
      <c r="E392" s="301" t="s">
        <v>318</v>
      </c>
      <c r="F392" s="305" t="s">
        <v>66</v>
      </c>
      <c r="G392" s="317"/>
      <c r="H392" s="326" t="s">
        <v>570</v>
      </c>
      <c r="I392" s="317"/>
      <c r="J392" s="317"/>
      <c r="K392" s="135">
        <f>+VLOOKUP(C392,Numerica!B:C,2,FALSE)</f>
        <v>36513.357840960009</v>
      </c>
      <c r="L392" s="32"/>
    </row>
    <row r="393" spans="2:12" ht="18.75" customHeight="1">
      <c r="B393" s="319" t="s">
        <v>971</v>
      </c>
      <c r="C393" s="304">
        <v>2551</v>
      </c>
      <c r="D393" s="71" t="s">
        <v>830</v>
      </c>
      <c r="E393" s="305" t="s">
        <v>483</v>
      </c>
      <c r="F393" s="305" t="s">
        <v>67</v>
      </c>
      <c r="G393" s="317"/>
      <c r="H393" s="326" t="s">
        <v>574</v>
      </c>
      <c r="I393" s="317"/>
      <c r="J393" s="317"/>
      <c r="K393" s="135">
        <f>+VLOOKUP(C393,Numerica!B:C,2,FALSE)</f>
        <v>27047.881660800009</v>
      </c>
      <c r="L393" s="32"/>
    </row>
    <row r="394" spans="2:12" ht="18.75" customHeight="1">
      <c r="B394" s="319" t="s">
        <v>955</v>
      </c>
      <c r="C394" s="304">
        <v>2523</v>
      </c>
      <c r="D394" s="71" t="s">
        <v>750</v>
      </c>
      <c r="E394" s="67" t="s">
        <v>845</v>
      </c>
      <c r="F394" s="305" t="s">
        <v>65</v>
      </c>
      <c r="G394" s="317"/>
      <c r="H394" s="326" t="s">
        <v>574</v>
      </c>
      <c r="I394" s="317"/>
      <c r="J394" s="317"/>
      <c r="K394" s="135">
        <f>+VLOOKUP(C394,Numerica!B:C,2,FALSE)</f>
        <v>27982.180306080008</v>
      </c>
      <c r="L394" s="32"/>
    </row>
    <row r="395" spans="2:12" ht="18.75" customHeight="1">
      <c r="B395" s="319" t="s">
        <v>956</v>
      </c>
      <c r="C395" s="304">
        <v>2524</v>
      </c>
      <c r="D395" s="71" t="s">
        <v>750</v>
      </c>
      <c r="E395" s="67" t="s">
        <v>845</v>
      </c>
      <c r="F395" s="305" t="s">
        <v>66</v>
      </c>
      <c r="G395" s="317"/>
      <c r="H395" s="326" t="s">
        <v>574</v>
      </c>
      <c r="I395" s="317"/>
      <c r="J395" s="317"/>
      <c r="K395" s="135">
        <f>+VLOOKUP(C395,Numerica!B:C,2,FALSE)</f>
        <v>27982.180306080008</v>
      </c>
      <c r="L395" s="32"/>
    </row>
    <row r="396" spans="2:12" ht="18.75" customHeight="1">
      <c r="B396" s="319" t="s">
        <v>972</v>
      </c>
      <c r="C396" s="304">
        <v>2552</v>
      </c>
      <c r="D396" s="71" t="s">
        <v>831</v>
      </c>
      <c r="E396" s="305" t="s">
        <v>319</v>
      </c>
      <c r="F396" s="305" t="s">
        <v>67</v>
      </c>
      <c r="G396" s="317"/>
      <c r="H396" s="326" t="s">
        <v>574</v>
      </c>
      <c r="I396" s="317"/>
      <c r="J396" s="317"/>
      <c r="K396" s="135">
        <f>+VLOOKUP(C396,Numerica!B:C,2,FALSE)</f>
        <v>30440.469739680007</v>
      </c>
      <c r="L396" s="32"/>
    </row>
    <row r="397" spans="2:12" ht="18.75" customHeight="1">
      <c r="B397" s="319" t="s">
        <v>977</v>
      </c>
      <c r="C397" s="304">
        <v>2559</v>
      </c>
      <c r="D397" s="71" t="s">
        <v>832</v>
      </c>
      <c r="E397" s="305" t="s">
        <v>485</v>
      </c>
      <c r="F397" s="305" t="s">
        <v>67</v>
      </c>
      <c r="G397" s="317"/>
      <c r="H397" s="326" t="s">
        <v>574</v>
      </c>
      <c r="I397" s="317"/>
      <c r="J397" s="317"/>
      <c r="K397" s="135">
        <f>+VLOOKUP(C397,Numerica!B:C,2,FALSE)</f>
        <v>36031.403728320009</v>
      </c>
      <c r="L397" s="32"/>
    </row>
    <row r="398" spans="2:12" ht="25.5">
      <c r="B398" s="319" t="s">
        <v>863</v>
      </c>
      <c r="C398" s="304">
        <v>12167</v>
      </c>
      <c r="D398" s="65" t="s">
        <v>1328</v>
      </c>
      <c r="E398" s="305" t="s">
        <v>695</v>
      </c>
      <c r="F398" s="305" t="s">
        <v>67</v>
      </c>
      <c r="G398" s="317"/>
      <c r="H398" s="326" t="s">
        <v>574</v>
      </c>
      <c r="I398" s="317"/>
      <c r="J398" s="317"/>
      <c r="K398" s="135">
        <f>+VLOOKUP(C398,Numerica!B:C,2,FALSE)</f>
        <v>40556.899262880004</v>
      </c>
      <c r="L398" s="32"/>
    </row>
    <row r="399" spans="2:12" ht="18.75" customHeight="1">
      <c r="B399" s="319" t="s">
        <v>891</v>
      </c>
      <c r="C399" s="304">
        <v>14686</v>
      </c>
      <c r="D399" s="71" t="s">
        <v>828</v>
      </c>
      <c r="E399" s="305" t="s">
        <v>820</v>
      </c>
      <c r="F399" s="305" t="s">
        <v>67</v>
      </c>
      <c r="G399" s="317"/>
      <c r="H399" s="326" t="s">
        <v>574</v>
      </c>
      <c r="I399" s="317"/>
      <c r="J399" s="317"/>
      <c r="K399" s="135">
        <f>+VLOOKUP(C399,Numerica!B:C,2,FALSE)</f>
        <v>23120.344447200005</v>
      </c>
      <c r="L399" s="32"/>
    </row>
    <row r="400" spans="2:12" ht="18.75" customHeight="1">
      <c r="B400" s="503" t="s">
        <v>1397</v>
      </c>
      <c r="C400" s="304">
        <v>100000225109</v>
      </c>
      <c r="D400" s="71" t="s">
        <v>750</v>
      </c>
      <c r="E400" s="305" t="s">
        <v>1437</v>
      </c>
      <c r="F400" s="305"/>
      <c r="G400" s="317"/>
      <c r="H400" s="326" t="s">
        <v>573</v>
      </c>
      <c r="I400" s="317"/>
      <c r="J400" s="317"/>
      <c r="K400" s="135">
        <f>+VLOOKUP(C400,Numerica!B:C,2,FALSE)</f>
        <v>28274.400000000001</v>
      </c>
      <c r="L400" s="32"/>
    </row>
    <row r="401" spans="2:12" ht="15">
      <c r="B401" s="277" t="s">
        <v>307</v>
      </c>
      <c r="C401" s="278"/>
      <c r="D401" s="61"/>
      <c r="E401" s="62"/>
      <c r="F401" s="62"/>
      <c r="G401" s="62"/>
      <c r="H401" s="62"/>
      <c r="I401" s="62"/>
      <c r="J401" s="62"/>
      <c r="K401" s="221"/>
      <c r="L401" s="32"/>
    </row>
    <row r="402" spans="2:12" ht="18.75" customHeight="1">
      <c r="B402" s="319" t="s">
        <v>1034</v>
      </c>
      <c r="C402" s="304">
        <v>2842</v>
      </c>
      <c r="D402" s="71" t="s">
        <v>271</v>
      </c>
      <c r="E402" s="305" t="s">
        <v>78</v>
      </c>
      <c r="F402" s="305" t="s">
        <v>268</v>
      </c>
      <c r="G402" s="317"/>
      <c r="H402" s="326">
        <v>0.875</v>
      </c>
      <c r="I402" s="317" t="s">
        <v>374</v>
      </c>
      <c r="J402" s="317"/>
      <c r="K402" s="135">
        <f>+VLOOKUP(C402,Numerica!B:C,2,FALSE)</f>
        <v>61317.296409600014</v>
      </c>
      <c r="L402" s="32"/>
    </row>
    <row r="403" spans="2:12" ht="18.75" customHeight="1">
      <c r="B403" s="319" t="s">
        <v>1035</v>
      </c>
      <c r="C403" s="304">
        <v>2843</v>
      </c>
      <c r="D403" s="82" t="s">
        <v>475</v>
      </c>
      <c r="E403" s="330" t="s">
        <v>476</v>
      </c>
      <c r="F403" s="330" t="s">
        <v>268</v>
      </c>
      <c r="G403" s="91"/>
      <c r="H403" s="331">
        <v>0.875</v>
      </c>
      <c r="I403" s="317"/>
      <c r="J403" s="95"/>
      <c r="K403" s="136">
        <f>+VLOOKUP(C403,Numerica!B:C,2,FALSE)</f>
        <v>61951.915317600011</v>
      </c>
      <c r="L403" s="32"/>
    </row>
    <row r="404" spans="2:12" ht="18.75" customHeight="1">
      <c r="B404" s="319" t="s">
        <v>874</v>
      </c>
      <c r="C404" s="304">
        <v>13721</v>
      </c>
      <c r="D404" s="71" t="s">
        <v>749</v>
      </c>
      <c r="E404" s="305" t="s">
        <v>458</v>
      </c>
      <c r="F404" s="305"/>
      <c r="G404" s="317"/>
      <c r="H404" s="326" t="s">
        <v>583</v>
      </c>
      <c r="I404" s="317"/>
      <c r="J404" s="317"/>
      <c r="K404" s="135">
        <f>+VLOOKUP(C404,Numerica!B:C,2,FALSE)</f>
        <v>200791.94279760003</v>
      </c>
      <c r="L404" s="32"/>
    </row>
    <row r="405" spans="2:12" ht="18.75" customHeight="1">
      <c r="B405" s="319" t="s">
        <v>875</v>
      </c>
      <c r="C405" s="304">
        <v>13722</v>
      </c>
      <c r="D405" s="71" t="s">
        <v>763</v>
      </c>
      <c r="E405" s="305" t="s">
        <v>318</v>
      </c>
      <c r="F405" s="305"/>
      <c r="G405" s="317"/>
      <c r="H405" s="326" t="s">
        <v>583</v>
      </c>
      <c r="I405" s="317"/>
      <c r="J405" s="317"/>
      <c r="K405" s="135">
        <f>+VLOOKUP(C405,Numerica!B:C,2,FALSE)</f>
        <v>130175.81826480004</v>
      </c>
      <c r="L405" s="32"/>
    </row>
    <row r="406" spans="2:12" ht="18.75" customHeight="1">
      <c r="B406" s="319" t="s">
        <v>1214</v>
      </c>
      <c r="C406" s="304">
        <v>9154</v>
      </c>
      <c r="D406" s="71" t="s">
        <v>750</v>
      </c>
      <c r="E406" s="305" t="s">
        <v>751</v>
      </c>
      <c r="F406" s="305"/>
      <c r="G406" s="317"/>
      <c r="H406" s="326" t="s">
        <v>583</v>
      </c>
      <c r="I406" s="317"/>
      <c r="J406" s="317"/>
      <c r="K406" s="135">
        <f>+VLOOKUP(C406,Numerica!B:C,2,FALSE)</f>
        <v>150914.18588400004</v>
      </c>
      <c r="L406" s="32"/>
    </row>
    <row r="407" spans="2:12" ht="18.75" customHeight="1">
      <c r="B407" s="319" t="s">
        <v>877</v>
      </c>
      <c r="C407" s="304">
        <v>13724</v>
      </c>
      <c r="D407" s="71" t="s">
        <v>752</v>
      </c>
      <c r="E407" s="305" t="s">
        <v>753</v>
      </c>
      <c r="F407" s="305"/>
      <c r="G407" s="317"/>
      <c r="H407" s="326" t="s">
        <v>754</v>
      </c>
      <c r="I407" s="317"/>
      <c r="J407" s="317"/>
      <c r="K407" s="135">
        <f>+VLOOKUP(C407,Numerica!B:C,2,FALSE)</f>
        <v>115926.27464880004</v>
      </c>
      <c r="L407" s="32"/>
    </row>
    <row r="408" spans="2:12" ht="18.75" customHeight="1">
      <c r="B408" s="319" t="s">
        <v>878</v>
      </c>
      <c r="C408" s="304">
        <v>13725</v>
      </c>
      <c r="D408" s="71" t="s">
        <v>764</v>
      </c>
      <c r="E408" s="110" t="s">
        <v>765</v>
      </c>
      <c r="F408" s="305"/>
      <c r="G408" s="317"/>
      <c r="H408" s="326" t="s">
        <v>583</v>
      </c>
      <c r="I408" s="317"/>
      <c r="J408" s="317"/>
      <c r="K408" s="135">
        <f>+VLOOKUP(C408,Numerica!B:C,2,FALSE)</f>
        <v>126472.40907840001</v>
      </c>
      <c r="L408" s="32"/>
    </row>
    <row r="409" spans="2:12" ht="18.75" customHeight="1">
      <c r="B409" s="319" t="s">
        <v>882</v>
      </c>
      <c r="C409" s="304">
        <v>13732</v>
      </c>
      <c r="D409" s="71" t="s">
        <v>762</v>
      </c>
      <c r="E409" s="305" t="s">
        <v>761</v>
      </c>
      <c r="F409" s="305"/>
      <c r="G409" s="317"/>
      <c r="H409" s="326" t="s">
        <v>583</v>
      </c>
      <c r="I409" s="317"/>
      <c r="J409" s="317"/>
      <c r="K409" s="135">
        <f>+VLOOKUP(C409,Numerica!B:C,2,FALSE)</f>
        <v>313240.69244160003</v>
      </c>
      <c r="L409" s="32"/>
    </row>
    <row r="410" spans="2:12" ht="15">
      <c r="B410" s="283" t="s">
        <v>381</v>
      </c>
      <c r="C410" s="278"/>
      <c r="D410" s="61"/>
      <c r="E410" s="62"/>
      <c r="F410" s="62"/>
      <c r="G410" s="62"/>
      <c r="H410" s="62"/>
      <c r="I410" s="62"/>
      <c r="J410" s="62"/>
      <c r="K410" s="221"/>
      <c r="L410" s="32"/>
    </row>
    <row r="411" spans="2:12" ht="18.75" customHeight="1">
      <c r="B411" s="503" t="s">
        <v>1403</v>
      </c>
      <c r="C411" s="304">
        <v>3371</v>
      </c>
      <c r="D411" s="71" t="s">
        <v>141</v>
      </c>
      <c r="E411" s="305" t="s">
        <v>101</v>
      </c>
      <c r="F411" s="305"/>
      <c r="G411" s="317" t="s">
        <v>260</v>
      </c>
      <c r="H411" s="79">
        <v>200</v>
      </c>
      <c r="I411" s="317"/>
      <c r="J411" s="317"/>
      <c r="K411" s="135">
        <f>+VLOOKUP(C411,Numerica!B:C,2,FALSE)</f>
        <v>110127.36000000002</v>
      </c>
      <c r="L411" s="32"/>
    </row>
    <row r="412" spans="2:12" ht="15" customHeight="1">
      <c r="B412" s="617" t="s">
        <v>1135</v>
      </c>
      <c r="C412" s="610">
        <v>3381</v>
      </c>
      <c r="D412" s="70" t="s">
        <v>132</v>
      </c>
      <c r="E412" s="64" t="s">
        <v>419</v>
      </c>
      <c r="F412" s="64"/>
      <c r="G412" s="89"/>
      <c r="H412" s="79">
        <v>200</v>
      </c>
      <c r="I412" s="90"/>
      <c r="J412" s="90"/>
      <c r="K412" s="570">
        <f>+VLOOKUP(C412,Numerica!B:C,2,FALSE)</f>
        <v>126807.00958464005</v>
      </c>
      <c r="L412" s="32"/>
    </row>
    <row r="413" spans="2:12" ht="15" customHeight="1">
      <c r="B413" s="618"/>
      <c r="C413" s="628" t="e">
        <v>#N/A</v>
      </c>
      <c r="D413" s="70" t="s">
        <v>134</v>
      </c>
      <c r="E413" s="64" t="s">
        <v>420</v>
      </c>
      <c r="F413" s="64"/>
      <c r="G413" s="90"/>
      <c r="H413" s="79">
        <v>200</v>
      </c>
      <c r="I413" s="90"/>
      <c r="J413" s="90"/>
      <c r="K413" s="578" t="e">
        <f>+VLOOKUP(C413,Numerica!B:C,2,FALSE)</f>
        <v>#N/A</v>
      </c>
      <c r="L413" s="32"/>
    </row>
    <row r="414" spans="2:12" ht="15" customHeight="1">
      <c r="B414" s="619"/>
      <c r="C414" s="611" t="e">
        <v>#N/A</v>
      </c>
      <c r="D414" s="70" t="s">
        <v>136</v>
      </c>
      <c r="E414" s="64" t="s">
        <v>97</v>
      </c>
      <c r="F414" s="64"/>
      <c r="G414" s="89"/>
      <c r="H414" s="79">
        <v>200</v>
      </c>
      <c r="I414" s="90"/>
      <c r="J414" s="90"/>
      <c r="K414" s="571" t="e">
        <f>+VLOOKUP(C414,Numerica!B:C,2,FALSE)</f>
        <v>#N/A</v>
      </c>
      <c r="L414" s="32"/>
    </row>
    <row r="415" spans="2:12" ht="18.75" customHeight="1">
      <c r="B415" s="319" t="s">
        <v>1138</v>
      </c>
      <c r="C415" s="304">
        <v>3387</v>
      </c>
      <c r="D415" s="70" t="s">
        <v>421</v>
      </c>
      <c r="E415" s="64" t="s">
        <v>35</v>
      </c>
      <c r="F415" s="64"/>
      <c r="G415" s="90" t="s">
        <v>262</v>
      </c>
      <c r="H415" s="79">
        <v>230</v>
      </c>
      <c r="I415" s="90"/>
      <c r="J415" s="90"/>
      <c r="K415" s="132">
        <f>+VLOOKUP(C415,Numerica!B:C,2,FALSE)</f>
        <v>98812.719667200028</v>
      </c>
      <c r="L415" s="32"/>
    </row>
    <row r="416" spans="2:12" ht="18.75" customHeight="1">
      <c r="B416" s="319" t="s">
        <v>1139</v>
      </c>
      <c r="C416" s="304">
        <v>3388</v>
      </c>
      <c r="D416" s="70" t="s">
        <v>421</v>
      </c>
      <c r="E416" s="64" t="s">
        <v>35</v>
      </c>
      <c r="F416" s="64"/>
      <c r="G416" s="90" t="s">
        <v>260</v>
      </c>
      <c r="H416" s="79">
        <v>230</v>
      </c>
      <c r="I416" s="90"/>
      <c r="J416" s="90"/>
      <c r="K416" s="132">
        <f>+VLOOKUP(C416,Numerica!B:C,2,FALSE)</f>
        <v>103697.39998464004</v>
      </c>
      <c r="L416" s="32"/>
    </row>
    <row r="417" spans="2:12" s="3" customFormat="1" ht="18.75" customHeight="1">
      <c r="B417" s="319" t="s">
        <v>1146</v>
      </c>
      <c r="C417" s="304">
        <v>3398</v>
      </c>
      <c r="D417" s="70" t="s">
        <v>426</v>
      </c>
      <c r="E417" s="64" t="s">
        <v>621</v>
      </c>
      <c r="F417" s="64"/>
      <c r="G417" s="90"/>
      <c r="H417" s="79">
        <v>230</v>
      </c>
      <c r="I417" s="90"/>
      <c r="J417" s="90"/>
      <c r="K417" s="132">
        <f>+VLOOKUP(C417,Numerica!B:C,2,FALSE)</f>
        <v>105530.02344192003</v>
      </c>
      <c r="L417" s="32"/>
    </row>
    <row r="418" spans="2:12" s="3" customFormat="1" ht="18.75" customHeight="1">
      <c r="B418" s="319" t="s">
        <v>1146</v>
      </c>
      <c r="C418" s="304">
        <v>3398</v>
      </c>
      <c r="D418" s="70" t="s">
        <v>427</v>
      </c>
      <c r="E418" s="64" t="s">
        <v>622</v>
      </c>
      <c r="F418" s="64"/>
      <c r="G418" s="90"/>
      <c r="H418" s="79">
        <v>230</v>
      </c>
      <c r="I418" s="90"/>
      <c r="J418" s="90"/>
      <c r="K418" s="132">
        <f>+VLOOKUP(C418,Numerica!B:C,2,FALSE)</f>
        <v>105530.02344192003</v>
      </c>
      <c r="L418" s="32"/>
    </row>
    <row r="419" spans="2:12" s="3" customFormat="1" ht="18.75" customHeight="1">
      <c r="B419" s="319" t="s">
        <v>1239</v>
      </c>
      <c r="C419" s="304">
        <v>3401</v>
      </c>
      <c r="D419" s="70" t="s">
        <v>571</v>
      </c>
      <c r="E419" s="64" t="s">
        <v>1240</v>
      </c>
      <c r="F419" s="64"/>
      <c r="G419" s="90"/>
      <c r="H419" s="79">
        <v>200</v>
      </c>
      <c r="I419" s="561" t="s">
        <v>1241</v>
      </c>
      <c r="J419" s="562"/>
      <c r="K419" s="132">
        <f>+VLOOKUP(C419,Numerica!B:C,2,FALSE)</f>
        <v>138859.23270912003</v>
      </c>
      <c r="L419" s="32"/>
    </row>
    <row r="420" spans="2:12" s="11" customFormat="1" ht="18.75" customHeight="1">
      <c r="B420" s="319" t="s">
        <v>1150</v>
      </c>
      <c r="C420" s="304">
        <v>3403</v>
      </c>
      <c r="D420" s="70" t="s">
        <v>428</v>
      </c>
      <c r="E420" s="64" t="s">
        <v>623</v>
      </c>
      <c r="F420" s="64"/>
      <c r="G420" s="90"/>
      <c r="H420" s="79">
        <v>230</v>
      </c>
      <c r="I420" s="90"/>
      <c r="J420" s="90"/>
      <c r="K420" s="132">
        <f>+VLOOKUP(C420,Numerica!B:C,2,FALSE)</f>
        <v>135306.95270400002</v>
      </c>
      <c r="L420" s="32"/>
    </row>
    <row r="421" spans="2:12" s="12" customFormat="1" ht="18.75" customHeight="1">
      <c r="B421" s="319" t="s">
        <v>1160</v>
      </c>
      <c r="C421" s="304">
        <v>3415</v>
      </c>
      <c r="D421" s="70" t="s">
        <v>429</v>
      </c>
      <c r="E421" s="64" t="s">
        <v>624</v>
      </c>
      <c r="F421" s="64"/>
      <c r="G421" s="90"/>
      <c r="H421" s="79">
        <v>230</v>
      </c>
      <c r="I421" s="90"/>
      <c r="J421" s="90"/>
      <c r="K421" s="132">
        <f>+VLOOKUP(C421,Numerica!B:C,2,FALSE)</f>
        <v>119008.67371008004</v>
      </c>
      <c r="L421" s="32"/>
    </row>
    <row r="422" spans="2:12" s="12" customFormat="1" ht="25.5">
      <c r="B422" s="319" t="s">
        <v>1191</v>
      </c>
      <c r="C422" s="304">
        <v>7853</v>
      </c>
      <c r="D422" s="70" t="s">
        <v>619</v>
      </c>
      <c r="E422" s="64" t="s">
        <v>620</v>
      </c>
      <c r="F422" s="64"/>
      <c r="G422" s="90"/>
      <c r="H422" s="79">
        <v>230</v>
      </c>
      <c r="I422" s="90"/>
      <c r="J422" s="90"/>
      <c r="K422" s="132">
        <f>+VLOOKUP(C422,Numerica!B:C,2,FALSE)</f>
        <v>126966.00973056004</v>
      </c>
      <c r="L422" s="32"/>
    </row>
    <row r="423" spans="2:12" s="12" customFormat="1" ht="18.75" customHeight="1">
      <c r="B423" s="319" t="s">
        <v>859</v>
      </c>
      <c r="C423" s="304">
        <v>10597</v>
      </c>
      <c r="D423" s="70" t="s">
        <v>846</v>
      </c>
      <c r="E423" s="215" t="s">
        <v>847</v>
      </c>
      <c r="F423" s="64"/>
      <c r="G423" s="90"/>
      <c r="H423" s="79">
        <v>200</v>
      </c>
      <c r="I423" s="90"/>
      <c r="J423" s="90"/>
      <c r="K423" s="132">
        <f>+VLOOKUP(C423,Numerica!B:C,2,FALSE)</f>
        <v>131662.84750080001</v>
      </c>
      <c r="L423" s="32"/>
    </row>
    <row r="424" spans="2:12" s="12" customFormat="1" ht="18.75" customHeight="1">
      <c r="B424" s="494" t="s">
        <v>1288</v>
      </c>
      <c r="C424" s="304">
        <v>100000244689</v>
      </c>
      <c r="D424" s="70" t="s">
        <v>1291</v>
      </c>
      <c r="E424" s="215"/>
      <c r="F424" s="64"/>
      <c r="G424" s="90"/>
      <c r="H424" s="79">
        <v>230</v>
      </c>
      <c r="I424" s="90" t="s">
        <v>1292</v>
      </c>
      <c r="J424" s="90"/>
      <c r="K424" s="132">
        <f>+VLOOKUP(C424,Numerica!B:C,2,FALSE)</f>
        <v>126055.68966144003</v>
      </c>
      <c r="L424" s="32"/>
    </row>
    <row r="425" spans="2:12" s="12" customFormat="1" ht="15">
      <c r="B425" s="277" t="s">
        <v>80</v>
      </c>
      <c r="C425" s="278"/>
      <c r="D425" s="61"/>
      <c r="E425" s="62"/>
      <c r="F425" s="62"/>
      <c r="G425" s="62"/>
      <c r="H425" s="62"/>
      <c r="I425" s="62"/>
      <c r="J425" s="62"/>
      <c r="K425" s="221"/>
      <c r="L425" s="32"/>
    </row>
    <row r="426" spans="2:12" s="11" customFormat="1" ht="18.75" customHeight="1">
      <c r="B426" s="319" t="s">
        <v>1089</v>
      </c>
      <c r="C426" s="304">
        <v>3126</v>
      </c>
      <c r="D426" s="66" t="s">
        <v>632</v>
      </c>
      <c r="E426" s="305"/>
      <c r="F426" s="305"/>
      <c r="G426" s="88"/>
      <c r="H426" s="305"/>
      <c r="I426" s="317"/>
      <c r="J426" s="95"/>
      <c r="K426" s="135">
        <f>+VLOOKUP(C426,Numerica!B:C,2,FALSE)</f>
        <v>17091.731543040001</v>
      </c>
      <c r="L426" s="32"/>
    </row>
    <row r="427" spans="2:12" ht="18.75" customHeight="1">
      <c r="B427" s="319" t="s">
        <v>1095</v>
      </c>
      <c r="C427" s="304">
        <v>3136</v>
      </c>
      <c r="D427" s="71" t="s">
        <v>271</v>
      </c>
      <c r="E427" s="305" t="s">
        <v>78</v>
      </c>
      <c r="F427" s="305" t="s">
        <v>268</v>
      </c>
      <c r="G427" s="317" t="s">
        <v>262</v>
      </c>
      <c r="H427" s="83">
        <v>0.875</v>
      </c>
      <c r="I427" s="317" t="s">
        <v>373</v>
      </c>
      <c r="J427" s="317"/>
      <c r="K427" s="132">
        <f>+VLOOKUP(C427,Numerica!B:C,2,FALSE)</f>
        <v>17405.680427520005</v>
      </c>
      <c r="L427" s="32"/>
    </row>
    <row r="428" spans="2:12" ht="18.75" customHeight="1">
      <c r="B428" s="319" t="s">
        <v>1101</v>
      </c>
      <c r="C428" s="304">
        <v>3145</v>
      </c>
      <c r="D428" s="82" t="s">
        <v>343</v>
      </c>
      <c r="E428" s="330" t="s">
        <v>35</v>
      </c>
      <c r="F428" s="330" t="s">
        <v>268</v>
      </c>
      <c r="G428" s="91"/>
      <c r="H428" s="331">
        <v>0.875</v>
      </c>
      <c r="I428" s="317"/>
      <c r="J428" s="95"/>
      <c r="K428" s="135">
        <f>+VLOOKUP(C428,Numerica!B:C,2,FALSE)</f>
        <v>17265.419297280001</v>
      </c>
      <c r="L428" s="32"/>
    </row>
    <row r="429" spans="2:12" ht="15">
      <c r="B429" s="277" t="s">
        <v>62</v>
      </c>
      <c r="C429" s="278"/>
      <c r="D429" s="61"/>
      <c r="E429" s="62"/>
      <c r="F429" s="62"/>
      <c r="G429" s="62"/>
      <c r="H429" s="62"/>
      <c r="I429" s="62"/>
      <c r="J429" s="62"/>
      <c r="K429" s="221"/>
      <c r="L429" s="32"/>
    </row>
    <row r="430" spans="2:12" s="12" customFormat="1" ht="14.25">
      <c r="B430" s="585" t="s">
        <v>1102</v>
      </c>
      <c r="C430" s="615">
        <v>3227</v>
      </c>
      <c r="D430" s="114" t="s">
        <v>126</v>
      </c>
      <c r="E430" s="72" t="s">
        <v>47</v>
      </c>
      <c r="F430" s="587" t="s">
        <v>61</v>
      </c>
      <c r="G430" s="589" t="s">
        <v>261</v>
      </c>
      <c r="H430" s="587" t="s">
        <v>29</v>
      </c>
      <c r="I430" s="555"/>
      <c r="J430" s="555"/>
      <c r="K430" s="567">
        <f>+VLOOKUP(C430,Numerica!B:C,2,FALSE)</f>
        <v>5591.7665126400016</v>
      </c>
      <c r="L430" s="32"/>
    </row>
    <row r="431" spans="2:12" ht="14.25">
      <c r="B431" s="586"/>
      <c r="C431" s="616" t="e">
        <v>#N/A</v>
      </c>
      <c r="D431" s="114" t="s">
        <v>123</v>
      </c>
      <c r="E431" s="72" t="s">
        <v>124</v>
      </c>
      <c r="F431" s="588"/>
      <c r="G431" s="590"/>
      <c r="H431" s="588"/>
      <c r="I431" s="556"/>
      <c r="J431" s="556"/>
      <c r="K431" s="569" t="e">
        <f>+VLOOKUP(C431,Numerica!B:C,2,FALSE)</f>
        <v>#N/A</v>
      </c>
      <c r="L431" s="32"/>
    </row>
    <row r="432" spans="2:12" ht="14.25">
      <c r="B432" s="586"/>
      <c r="C432" s="616" t="e">
        <v>#N/A</v>
      </c>
      <c r="D432" s="114" t="s">
        <v>125</v>
      </c>
      <c r="E432" s="72" t="s">
        <v>28</v>
      </c>
      <c r="F432" s="588"/>
      <c r="G432" s="590"/>
      <c r="H432" s="588"/>
      <c r="I432" s="556"/>
      <c r="J432" s="556"/>
      <c r="K432" s="569" t="e">
        <f>+VLOOKUP(C432,Numerica!B:C,2,FALSE)</f>
        <v>#N/A</v>
      </c>
      <c r="L432" s="32"/>
    </row>
    <row r="433" spans="2:12" ht="14.25">
      <c r="B433" s="586"/>
      <c r="C433" s="616" t="e">
        <v>#N/A</v>
      </c>
      <c r="D433" s="114" t="s">
        <v>145</v>
      </c>
      <c r="E433" s="72" t="s">
        <v>127</v>
      </c>
      <c r="F433" s="588"/>
      <c r="G433" s="590"/>
      <c r="H433" s="588"/>
      <c r="I433" s="556"/>
      <c r="J433" s="556"/>
      <c r="K433" s="569" t="e">
        <f>+VLOOKUP(C433,Numerica!B:C,2,FALSE)</f>
        <v>#N/A</v>
      </c>
      <c r="L433" s="32"/>
    </row>
    <row r="434" spans="2:12" ht="14.25">
      <c r="B434" s="586"/>
      <c r="C434" s="616" t="e">
        <v>#N/A</v>
      </c>
      <c r="D434" s="114" t="s">
        <v>280</v>
      </c>
      <c r="E434" s="72"/>
      <c r="F434" s="588"/>
      <c r="G434" s="590"/>
      <c r="H434" s="588"/>
      <c r="I434" s="556"/>
      <c r="J434" s="556"/>
      <c r="K434" s="569" t="e">
        <f>+VLOOKUP(C434,Numerica!B:C,2,FALSE)</f>
        <v>#N/A</v>
      </c>
      <c r="L434" s="32"/>
    </row>
    <row r="435" spans="2:12" ht="14.25">
      <c r="B435" s="586"/>
      <c r="C435" s="616" t="e">
        <v>#N/A</v>
      </c>
      <c r="D435" s="114" t="s">
        <v>299</v>
      </c>
      <c r="E435" s="72"/>
      <c r="F435" s="588"/>
      <c r="G435" s="590"/>
      <c r="H435" s="588"/>
      <c r="I435" s="557"/>
      <c r="J435" s="557"/>
      <c r="K435" s="568" t="e">
        <f>+VLOOKUP(C435,Numerica!B:C,2,FALSE)</f>
        <v>#N/A</v>
      </c>
      <c r="L435" s="32"/>
    </row>
    <row r="436" spans="2:12" ht="15" customHeight="1">
      <c r="B436" s="319" t="s">
        <v>1104</v>
      </c>
      <c r="C436" s="304">
        <v>3235</v>
      </c>
      <c r="D436" s="114" t="s">
        <v>300</v>
      </c>
      <c r="E436" s="72" t="s">
        <v>128</v>
      </c>
      <c r="F436" s="305" t="s">
        <v>61</v>
      </c>
      <c r="G436" s="317" t="s">
        <v>261</v>
      </c>
      <c r="H436" s="305" t="s">
        <v>29</v>
      </c>
      <c r="I436" s="317"/>
      <c r="J436" s="317"/>
      <c r="K436" s="132">
        <f>+VLOOKUP(C436,Numerica!B:C,2,FALSE)</f>
        <v>17184.139822080007</v>
      </c>
      <c r="L436" s="32"/>
    </row>
    <row r="437" spans="2:12" ht="14.25">
      <c r="B437" s="585" t="s">
        <v>1106</v>
      </c>
      <c r="C437" s="615">
        <v>3245</v>
      </c>
      <c r="D437" s="114" t="s">
        <v>129</v>
      </c>
      <c r="E437" s="72" t="s">
        <v>51</v>
      </c>
      <c r="F437" s="587" t="s">
        <v>61</v>
      </c>
      <c r="G437" s="589" t="s">
        <v>261</v>
      </c>
      <c r="H437" s="587" t="s">
        <v>41</v>
      </c>
      <c r="I437" s="555"/>
      <c r="J437" s="555"/>
      <c r="K437" s="567">
        <f>+VLOOKUP(C437,Numerica!B:C,2,FALSE)</f>
        <v>5313.7675852800012</v>
      </c>
      <c r="L437" s="32"/>
    </row>
    <row r="438" spans="2:12" ht="14.25">
      <c r="B438" s="586"/>
      <c r="C438" s="616" t="e">
        <v>#N/A</v>
      </c>
      <c r="D438" s="114" t="s">
        <v>130</v>
      </c>
      <c r="E438" s="72" t="s">
        <v>28</v>
      </c>
      <c r="F438" s="588"/>
      <c r="G438" s="590"/>
      <c r="H438" s="588"/>
      <c r="I438" s="556"/>
      <c r="J438" s="556"/>
      <c r="K438" s="569" t="e">
        <f>+VLOOKUP(C438,Numerica!B:C,2,FALSE)</f>
        <v>#N/A</v>
      </c>
      <c r="L438" s="32"/>
    </row>
    <row r="439" spans="2:12" ht="14.25">
      <c r="B439" s="586"/>
      <c r="C439" s="616" t="e">
        <v>#N/A</v>
      </c>
      <c r="D439" s="114" t="s">
        <v>131</v>
      </c>
      <c r="E439" s="72" t="s">
        <v>11</v>
      </c>
      <c r="F439" s="588"/>
      <c r="G439" s="590"/>
      <c r="H439" s="588"/>
      <c r="I439" s="557"/>
      <c r="J439" s="557"/>
      <c r="K439" s="568" t="e">
        <f>+VLOOKUP(C439,Numerica!B:C,2,FALSE)</f>
        <v>#N/A</v>
      </c>
      <c r="L439" s="32"/>
    </row>
    <row r="440" spans="2:12" ht="14.25">
      <c r="B440" s="585" t="s">
        <v>1107</v>
      </c>
      <c r="C440" s="615">
        <v>3274</v>
      </c>
      <c r="D440" s="114" t="s">
        <v>132</v>
      </c>
      <c r="E440" s="72" t="s">
        <v>133</v>
      </c>
      <c r="F440" s="587" t="s">
        <v>61</v>
      </c>
      <c r="G440" s="589" t="s">
        <v>260</v>
      </c>
      <c r="H440" s="587" t="s">
        <v>22</v>
      </c>
      <c r="I440" s="555"/>
      <c r="J440" s="555"/>
      <c r="K440" s="567">
        <f>+VLOOKUP(C440,Numerica!B:C,2,FALSE)</f>
        <v>9475.7391590400021</v>
      </c>
      <c r="L440" s="32"/>
    </row>
    <row r="441" spans="2:12" ht="14.25">
      <c r="B441" s="586"/>
      <c r="C441" s="616" t="e">
        <v>#N/A</v>
      </c>
      <c r="D441" s="114" t="s">
        <v>134</v>
      </c>
      <c r="E441" s="72" t="s">
        <v>135</v>
      </c>
      <c r="F441" s="588"/>
      <c r="G441" s="590"/>
      <c r="H441" s="588"/>
      <c r="I441" s="556"/>
      <c r="J441" s="556"/>
      <c r="K441" s="569" t="e">
        <f>+VLOOKUP(C441,Numerica!B:C,2,FALSE)</f>
        <v>#N/A</v>
      </c>
      <c r="L441" s="32"/>
    </row>
    <row r="442" spans="2:12" ht="14.25">
      <c r="B442" s="586"/>
      <c r="C442" s="616" t="e">
        <v>#N/A</v>
      </c>
      <c r="D442" s="114" t="s">
        <v>136</v>
      </c>
      <c r="E442" s="72" t="s">
        <v>97</v>
      </c>
      <c r="F442" s="588"/>
      <c r="G442" s="590"/>
      <c r="H442" s="588"/>
      <c r="I442" s="557"/>
      <c r="J442" s="557"/>
      <c r="K442" s="568" t="e">
        <f>+VLOOKUP(C442,Numerica!B:C,2,FALSE)</f>
        <v>#N/A</v>
      </c>
      <c r="L442" s="32"/>
    </row>
    <row r="443" spans="2:12" ht="14.25">
      <c r="B443" s="319" t="s">
        <v>1111</v>
      </c>
      <c r="C443" s="304">
        <v>3289</v>
      </c>
      <c r="D443" s="114" t="s">
        <v>122</v>
      </c>
      <c r="E443" s="72" t="s">
        <v>138</v>
      </c>
      <c r="F443" s="305" t="s">
        <v>61</v>
      </c>
      <c r="G443" s="317" t="s">
        <v>262</v>
      </c>
      <c r="H443" s="305" t="s">
        <v>137</v>
      </c>
      <c r="I443" s="317"/>
      <c r="J443" s="317"/>
      <c r="K443" s="132">
        <f>+VLOOKUP(C443,Numerica!B:C,2,FALSE)</f>
        <v>15138.681761280004</v>
      </c>
      <c r="L443" s="32"/>
    </row>
    <row r="444" spans="2:12" ht="18.75" customHeight="1">
      <c r="B444" s="585" t="s">
        <v>1114</v>
      </c>
      <c r="C444" s="615">
        <v>3301</v>
      </c>
      <c r="D444" s="114" t="s">
        <v>134</v>
      </c>
      <c r="E444" s="72" t="s">
        <v>34</v>
      </c>
      <c r="F444" s="587" t="s">
        <v>61</v>
      </c>
      <c r="G444" s="589" t="s">
        <v>260</v>
      </c>
      <c r="H444" s="587" t="s">
        <v>29</v>
      </c>
      <c r="I444" s="555"/>
      <c r="J444" s="555"/>
      <c r="K444" s="567">
        <f>+VLOOKUP(C444,Numerica!B:C,2,FALSE)</f>
        <v>16683.524605440001</v>
      </c>
      <c r="L444" s="32"/>
    </row>
    <row r="445" spans="2:12" ht="23.25" customHeight="1">
      <c r="B445" s="586"/>
      <c r="C445" s="616" t="e">
        <v>#N/A</v>
      </c>
      <c r="D445" s="114" t="s">
        <v>139</v>
      </c>
      <c r="E445" s="72" t="s">
        <v>82</v>
      </c>
      <c r="F445" s="588"/>
      <c r="G445" s="590"/>
      <c r="H445" s="588"/>
      <c r="I445" s="557"/>
      <c r="J445" s="557"/>
      <c r="K445" s="568" t="e">
        <f>+VLOOKUP(C445,Numerica!B:C,2,FALSE)</f>
        <v>#N/A</v>
      </c>
      <c r="L445" s="32"/>
    </row>
    <row r="446" spans="2:12" ht="14.25">
      <c r="B446" s="585" t="s">
        <v>1115</v>
      </c>
      <c r="C446" s="615">
        <v>3304</v>
      </c>
      <c r="D446" s="114" t="s">
        <v>141</v>
      </c>
      <c r="E446" s="72" t="s">
        <v>82</v>
      </c>
      <c r="F446" s="587" t="s">
        <v>61</v>
      </c>
      <c r="G446" s="589" t="s">
        <v>261</v>
      </c>
      <c r="H446" s="587" t="s">
        <v>140</v>
      </c>
      <c r="I446" s="555"/>
      <c r="J446" s="555"/>
      <c r="K446" s="567">
        <f>+VLOOKUP(C446,Numerica!B:C,2,FALSE)</f>
        <v>9410.3084275199999</v>
      </c>
      <c r="L446" s="32"/>
    </row>
    <row r="447" spans="2:12" ht="14.25">
      <c r="B447" s="586"/>
      <c r="C447" s="616" t="e">
        <v>#N/A</v>
      </c>
      <c r="D447" s="114" t="s">
        <v>142</v>
      </c>
      <c r="E447" s="72" t="s">
        <v>43</v>
      </c>
      <c r="F447" s="588"/>
      <c r="G447" s="590"/>
      <c r="H447" s="588"/>
      <c r="I447" s="556"/>
      <c r="J447" s="556"/>
      <c r="K447" s="569" t="e">
        <f>+VLOOKUP(C447,Numerica!B:C,2,FALSE)</f>
        <v>#N/A</v>
      </c>
      <c r="L447" s="32"/>
    </row>
    <row r="448" spans="2:12" ht="14.25">
      <c r="B448" s="586"/>
      <c r="C448" s="616" t="e">
        <v>#N/A</v>
      </c>
      <c r="D448" s="114" t="s">
        <v>143</v>
      </c>
      <c r="E448" s="72" t="s">
        <v>43</v>
      </c>
      <c r="F448" s="588"/>
      <c r="G448" s="590"/>
      <c r="H448" s="588"/>
      <c r="I448" s="557"/>
      <c r="J448" s="557"/>
      <c r="K448" s="568" t="e">
        <f>+VLOOKUP(C448,Numerica!B:C,2,FALSE)</f>
        <v>#N/A</v>
      </c>
      <c r="L448" s="32"/>
    </row>
    <row r="449" spans="2:12" ht="15" customHeight="1">
      <c r="B449" s="319" t="s">
        <v>1116</v>
      </c>
      <c r="C449" s="304">
        <v>3305</v>
      </c>
      <c r="D449" s="114" t="s">
        <v>141</v>
      </c>
      <c r="E449" s="72" t="s">
        <v>82</v>
      </c>
      <c r="F449" s="305" t="s">
        <v>116</v>
      </c>
      <c r="G449" s="317" t="s">
        <v>261</v>
      </c>
      <c r="H449" s="305" t="s">
        <v>144</v>
      </c>
      <c r="I449" s="317"/>
      <c r="J449" s="317"/>
      <c r="K449" s="132">
        <f>+VLOOKUP(C449,Numerica!B:C,2,FALSE)</f>
        <v>14351.844165120003</v>
      </c>
      <c r="L449" s="32"/>
    </row>
    <row r="450" spans="2:12" ht="15" customHeight="1">
      <c r="B450" s="319" t="s">
        <v>1125</v>
      </c>
      <c r="C450" s="304">
        <v>3321</v>
      </c>
      <c r="D450" s="114" t="s">
        <v>145</v>
      </c>
      <c r="E450" s="305"/>
      <c r="F450" s="305" t="s">
        <v>61</v>
      </c>
      <c r="G450" s="317" t="s">
        <v>262</v>
      </c>
      <c r="H450" s="305" t="s">
        <v>29</v>
      </c>
      <c r="I450" s="317"/>
      <c r="J450" s="317"/>
      <c r="K450" s="132">
        <f>+VLOOKUP(C450,Numerica!B:C,2,FALSE)</f>
        <v>13554.812705280005</v>
      </c>
      <c r="L450" s="32"/>
    </row>
    <row r="451" spans="2:12" ht="12.95" customHeight="1">
      <c r="B451" s="585" t="s">
        <v>1126</v>
      </c>
      <c r="C451" s="615">
        <v>3328</v>
      </c>
      <c r="D451" s="114" t="s">
        <v>123</v>
      </c>
      <c r="E451" s="72" t="s">
        <v>82</v>
      </c>
      <c r="F451" s="587" t="s">
        <v>61</v>
      </c>
      <c r="G451" s="589" t="s">
        <v>260</v>
      </c>
      <c r="H451" s="587" t="s">
        <v>29</v>
      </c>
      <c r="I451" s="555"/>
      <c r="J451" s="555"/>
      <c r="K451" s="567">
        <f>+VLOOKUP(C451,Numerica!B:C,2,FALSE)</f>
        <v>8684.9305804800024</v>
      </c>
      <c r="L451" s="32"/>
    </row>
    <row r="452" spans="2:12" s="11" customFormat="1" ht="18" customHeight="1">
      <c r="B452" s="586"/>
      <c r="C452" s="616" t="e">
        <v>#N/A</v>
      </c>
      <c r="D452" s="114" t="s">
        <v>146</v>
      </c>
      <c r="E452" s="72" t="s">
        <v>11</v>
      </c>
      <c r="F452" s="588"/>
      <c r="G452" s="590"/>
      <c r="H452" s="588"/>
      <c r="I452" s="556"/>
      <c r="J452" s="556"/>
      <c r="K452" s="569" t="e">
        <f>+VLOOKUP(C452,Numerica!B:C,2,FALSE)</f>
        <v>#N/A</v>
      </c>
      <c r="L452" s="32"/>
    </row>
    <row r="453" spans="2:12" s="12" customFormat="1" ht="14.25" customHeight="1">
      <c r="B453" s="586"/>
      <c r="C453" s="616" t="e">
        <v>#N/A</v>
      </c>
      <c r="D453" s="114" t="s">
        <v>280</v>
      </c>
      <c r="E453" s="72"/>
      <c r="F453" s="588"/>
      <c r="G453" s="590"/>
      <c r="H453" s="588"/>
      <c r="I453" s="557"/>
      <c r="J453" s="557"/>
      <c r="K453" s="568" t="e">
        <f>+VLOOKUP(C453,Numerica!B:C,2,FALSE)</f>
        <v>#N/A</v>
      </c>
      <c r="L453" s="32"/>
    </row>
    <row r="454" spans="2:12" ht="15.75" customHeight="1">
      <c r="B454" s="117" t="s">
        <v>553</v>
      </c>
      <c r="C454" s="280"/>
      <c r="D454" s="116"/>
      <c r="E454" s="116"/>
      <c r="F454" s="116"/>
      <c r="G454" s="116"/>
      <c r="H454" s="116"/>
      <c r="I454" s="116"/>
      <c r="J454" s="116"/>
      <c r="K454" s="222"/>
      <c r="L454" s="32"/>
    </row>
    <row r="455" spans="2:12" ht="14.25">
      <c r="B455" s="319" t="s">
        <v>1177</v>
      </c>
      <c r="C455" s="304">
        <v>6744</v>
      </c>
      <c r="D455" s="82" t="s">
        <v>550</v>
      </c>
      <c r="E455" s="330" t="s">
        <v>52</v>
      </c>
      <c r="F455" s="330" t="s">
        <v>61</v>
      </c>
      <c r="G455" s="91"/>
      <c r="H455" s="331" t="s">
        <v>551</v>
      </c>
      <c r="I455" s="317"/>
      <c r="J455" s="95"/>
      <c r="K455" s="136">
        <f>+VLOOKUP(C455,Numerica!B:C,2,FALSE)</f>
        <v>42293.194352640006</v>
      </c>
      <c r="L455" s="32"/>
    </row>
    <row r="456" spans="2:12" ht="15" thickBot="1">
      <c r="B456" s="292" t="s">
        <v>1179</v>
      </c>
      <c r="C456" s="293">
        <v>6747</v>
      </c>
      <c r="D456" s="128" t="s">
        <v>556</v>
      </c>
      <c r="E456" s="129" t="s">
        <v>483</v>
      </c>
      <c r="F456" s="129" t="s">
        <v>61</v>
      </c>
      <c r="G456" s="130"/>
      <c r="H456" s="131" t="s">
        <v>557</v>
      </c>
      <c r="I456" s="125"/>
      <c r="J456" s="126"/>
      <c r="K456" s="137">
        <f>+VLOOKUP(C456,Numerica!B:C,2,FALSE)</f>
        <v>33310.198817280012</v>
      </c>
      <c r="L456" s="32"/>
    </row>
    <row r="457" spans="2:12" ht="15.75" thickTop="1" thickBot="1">
      <c r="B457" s="103"/>
      <c r="C457" s="265"/>
      <c r="D457" s="104"/>
      <c r="E457" s="105"/>
      <c r="F457" s="105"/>
      <c r="G457" s="106"/>
      <c r="H457" s="107"/>
      <c r="I457" s="108"/>
      <c r="J457" s="109"/>
      <c r="K457" s="226"/>
      <c r="L457" s="32"/>
    </row>
    <row r="458" spans="2:12" s="10" customFormat="1" ht="30.95" customHeight="1" thickTop="1">
      <c r="B458" s="380" t="s">
        <v>626</v>
      </c>
      <c r="C458" s="381"/>
      <c r="D458" s="382"/>
      <c r="E458" s="382"/>
      <c r="F458" s="382"/>
      <c r="G458" s="382"/>
      <c r="H458" s="382"/>
      <c r="I458" s="382"/>
      <c r="J458" s="382"/>
      <c r="K458" s="383"/>
      <c r="L458" s="32"/>
    </row>
    <row r="459" spans="2:12" s="11" customFormat="1" ht="18">
      <c r="B459" s="277" t="s">
        <v>582</v>
      </c>
      <c r="C459" s="278"/>
      <c r="D459" s="61"/>
      <c r="E459" s="62"/>
      <c r="F459" s="62"/>
      <c r="G459" s="62"/>
      <c r="H459" s="62"/>
      <c r="I459" s="62"/>
      <c r="J459" s="62"/>
      <c r="K459" s="221"/>
      <c r="L459" s="32"/>
    </row>
    <row r="460" spans="2:12" s="12" customFormat="1" ht="18.75" customHeight="1">
      <c r="B460" s="504" t="s">
        <v>1340</v>
      </c>
      <c r="C460" s="311">
        <v>13016</v>
      </c>
      <c r="D460" s="143" t="s">
        <v>1341</v>
      </c>
      <c r="E460" s="160" t="s">
        <v>1342</v>
      </c>
      <c r="F460" s="301"/>
      <c r="G460" s="309"/>
      <c r="H460" s="322" t="s">
        <v>1343</v>
      </c>
      <c r="I460" s="332"/>
      <c r="J460" s="309"/>
      <c r="K460" s="334">
        <f>+VLOOKUP(C460,Numerica!B:C,2,FALSE)</f>
        <v>85451.520000000004</v>
      </c>
      <c r="L460" s="32"/>
    </row>
    <row r="461" spans="2:12" s="11" customFormat="1" ht="18">
      <c r="B461" s="277" t="s">
        <v>9</v>
      </c>
      <c r="C461" s="278"/>
      <c r="D461" s="61"/>
      <c r="E461" s="159"/>
      <c r="F461" s="62"/>
      <c r="G461" s="62"/>
      <c r="H461" s="62"/>
      <c r="I461" s="62"/>
      <c r="J461" s="62"/>
      <c r="K461" s="221"/>
      <c r="L461" s="32"/>
    </row>
    <row r="462" spans="2:12" s="12" customFormat="1" ht="18.75" customHeight="1">
      <c r="B462" s="319" t="s">
        <v>872</v>
      </c>
      <c r="C462" s="304">
        <v>13131</v>
      </c>
      <c r="D462" s="71" t="s">
        <v>780</v>
      </c>
      <c r="E462" s="67" t="s">
        <v>697</v>
      </c>
      <c r="F462" s="305"/>
      <c r="G462" s="317"/>
      <c r="H462" s="326" t="s">
        <v>583</v>
      </c>
      <c r="I462" s="327"/>
      <c r="J462" s="317"/>
      <c r="K462" s="132">
        <f>+VLOOKUP(C462,Numerica!B:C,2,FALSE)</f>
        <v>26818.870958880005</v>
      </c>
      <c r="L462" s="32"/>
    </row>
    <row r="463" spans="2:12" s="12" customFormat="1" ht="18.75" customHeight="1">
      <c r="B463" s="319" t="s">
        <v>1185</v>
      </c>
      <c r="C463" s="304">
        <v>7282</v>
      </c>
      <c r="D463" s="71" t="s">
        <v>627</v>
      </c>
      <c r="E463" s="67" t="s">
        <v>630</v>
      </c>
      <c r="F463" s="305" t="s">
        <v>628</v>
      </c>
      <c r="G463" s="317"/>
      <c r="H463" s="326" t="s">
        <v>583</v>
      </c>
      <c r="I463" s="327"/>
      <c r="J463" s="317"/>
      <c r="K463" s="132">
        <f>+VLOOKUP(C463,Numerica!B:C,2,FALSE)</f>
        <v>32598.522116160009</v>
      </c>
      <c r="L463" s="32"/>
    </row>
    <row r="464" spans="2:12" s="12" customFormat="1" ht="18.75" customHeight="1">
      <c r="B464" s="307" t="s">
        <v>1186</v>
      </c>
      <c r="C464" s="311">
        <v>7283</v>
      </c>
      <c r="D464" s="143" t="s">
        <v>627</v>
      </c>
      <c r="E464" s="160" t="s">
        <v>630</v>
      </c>
      <c r="F464" s="301" t="s">
        <v>629</v>
      </c>
      <c r="G464" s="309"/>
      <c r="H464" s="322" t="s">
        <v>583</v>
      </c>
      <c r="I464" s="332"/>
      <c r="J464" s="309"/>
      <c r="K464" s="334">
        <f>+VLOOKUP(C464,Numerica!B:C,2,FALSE)</f>
        <v>32598.522116160009</v>
      </c>
      <c r="L464" s="32"/>
    </row>
    <row r="465" spans="2:12" s="12" customFormat="1" ht="18.75" customHeight="1" thickBot="1">
      <c r="B465" s="286" t="s">
        <v>1202</v>
      </c>
      <c r="C465" s="288">
        <v>8264</v>
      </c>
      <c r="D465" s="144" t="s">
        <v>654</v>
      </c>
      <c r="E465" s="161" t="s">
        <v>655</v>
      </c>
      <c r="F465" s="145" t="s">
        <v>67</v>
      </c>
      <c r="G465" s="141"/>
      <c r="H465" s="140" t="s">
        <v>653</v>
      </c>
      <c r="I465" s="139"/>
      <c r="J465" s="141"/>
      <c r="K465" s="142">
        <f>+VLOOKUP(C465,Numerica!B:C,2,FALSE)</f>
        <v>27323.606069760011</v>
      </c>
      <c r="L465" s="32"/>
    </row>
    <row r="466" spans="2:12" s="11" customFormat="1" ht="18.75" thickTop="1">
      <c r="B466" s="277" t="s">
        <v>642</v>
      </c>
      <c r="C466" s="278"/>
      <c r="D466" s="61"/>
      <c r="E466" s="62"/>
      <c r="F466" s="62"/>
      <c r="G466" s="62"/>
      <c r="H466" s="62"/>
      <c r="I466" s="62"/>
      <c r="J466" s="62"/>
      <c r="K466" s="221"/>
      <c r="L466" s="32"/>
    </row>
    <row r="467" spans="2:12" s="12" customFormat="1" ht="18.75" customHeight="1">
      <c r="B467" s="504" t="s">
        <v>1340</v>
      </c>
      <c r="C467" s="311">
        <v>13016</v>
      </c>
      <c r="D467" s="143"/>
      <c r="E467" s="160"/>
      <c r="F467" s="301"/>
      <c r="G467" s="309"/>
      <c r="H467" s="322"/>
      <c r="I467" s="332"/>
      <c r="J467" s="309"/>
      <c r="K467" s="334"/>
      <c r="L467" s="32"/>
    </row>
    <row r="468" spans="2:12" s="12" customFormat="1" ht="18.75" customHeight="1">
      <c r="B468" s="307" t="s">
        <v>870</v>
      </c>
      <c r="C468" s="311">
        <v>13019</v>
      </c>
      <c r="D468" s="143" t="s">
        <v>627</v>
      </c>
      <c r="E468" s="160" t="s">
        <v>760</v>
      </c>
      <c r="F468" s="301"/>
      <c r="G468" s="309"/>
      <c r="H468" s="322" t="s">
        <v>578</v>
      </c>
      <c r="I468" s="332"/>
      <c r="J468" s="309"/>
      <c r="K468" s="334">
        <f>+VLOOKUP(C468,Numerica!B:C,2,FALSE)</f>
        <v>28137.007778880004</v>
      </c>
      <c r="L468" s="32"/>
    </row>
    <row r="469" spans="2:12" s="12" customFormat="1" ht="18.75" customHeight="1">
      <c r="B469" s="497" t="s">
        <v>1313</v>
      </c>
      <c r="C469" s="463">
        <v>100000271733</v>
      </c>
      <c r="D469" s="464" t="s">
        <v>1315</v>
      </c>
      <c r="E469" s="465" t="s">
        <v>1317</v>
      </c>
      <c r="F469" s="466"/>
      <c r="G469" s="467"/>
      <c r="H469" s="468" t="s">
        <v>583</v>
      </c>
      <c r="I469" s="469"/>
      <c r="J469" s="467"/>
      <c r="K469" s="470">
        <f>+VLOOKUP(C469,Numerica!B:C,2,FALSE)</f>
        <v>43644.595176000003</v>
      </c>
      <c r="L469" s="32"/>
    </row>
    <row r="470" spans="2:12" s="12" customFormat="1" ht="18.75" customHeight="1">
      <c r="B470" s="498" t="s">
        <v>1314</v>
      </c>
      <c r="C470" s="311">
        <v>100000271735</v>
      </c>
      <c r="D470" s="143" t="s">
        <v>1316</v>
      </c>
      <c r="E470" s="160" t="s">
        <v>1318</v>
      </c>
      <c r="F470" s="301"/>
      <c r="G470" s="309"/>
      <c r="H470" s="322" t="s">
        <v>583</v>
      </c>
      <c r="I470" s="332"/>
      <c r="J470" s="309"/>
      <c r="K470" s="334">
        <f>+VLOOKUP(C470,Numerica!B:C,2,FALSE)</f>
        <v>41114.43336000001</v>
      </c>
      <c r="L470" s="32"/>
    </row>
    <row r="471" spans="2:12" s="12" customFormat="1" ht="18.75" customHeight="1">
      <c r="B471" s="504" t="s">
        <v>1392</v>
      </c>
      <c r="C471" s="311">
        <v>100000271736</v>
      </c>
      <c r="D471" s="143" t="s">
        <v>1432</v>
      </c>
      <c r="E471" s="160" t="s">
        <v>1433</v>
      </c>
      <c r="F471" s="301"/>
      <c r="G471" s="309"/>
      <c r="H471" s="322" t="s">
        <v>583</v>
      </c>
      <c r="I471" s="332"/>
      <c r="J471" s="309"/>
      <c r="K471" s="334">
        <f>+VLOOKUP(C471,Numerica!B:C,2,FALSE)</f>
        <v>35814.240000000005</v>
      </c>
      <c r="L471" s="32"/>
    </row>
    <row r="472" spans="2:12" s="11" customFormat="1" ht="18">
      <c r="B472" s="277" t="s">
        <v>381</v>
      </c>
      <c r="C472" s="278"/>
      <c r="D472" s="61"/>
      <c r="E472" s="62"/>
      <c r="F472" s="62"/>
      <c r="G472" s="62"/>
      <c r="H472" s="62"/>
      <c r="I472" s="62"/>
      <c r="J472" s="62"/>
      <c r="K472" s="221"/>
      <c r="L472" s="32"/>
    </row>
    <row r="473" spans="2:12" s="12" customFormat="1" ht="18.75" customHeight="1" thickBot="1">
      <c r="B473" s="494" t="s">
        <v>1264</v>
      </c>
      <c r="C473" s="281">
        <v>100000221637</v>
      </c>
      <c r="D473" s="127" t="s">
        <v>1266</v>
      </c>
      <c r="E473" s="402" t="s">
        <v>1265</v>
      </c>
      <c r="F473" s="122"/>
      <c r="G473" s="125"/>
      <c r="H473" s="124" t="s">
        <v>660</v>
      </c>
      <c r="I473" s="123" t="s">
        <v>1267</v>
      </c>
      <c r="J473" s="125" t="s">
        <v>1268</v>
      </c>
      <c r="K473" s="134">
        <f>+VLOOKUP(C473,Numerica!B:C,2,FALSE)</f>
        <v>164562.25572864004</v>
      </c>
      <c r="L473" s="32"/>
    </row>
    <row r="474" spans="2:12" s="12" customFormat="1" ht="15" customHeight="1" thickTop="1" thickBot="1">
      <c r="B474" s="28"/>
      <c r="C474" s="263"/>
      <c r="D474" s="24"/>
      <c r="E474" s="27"/>
      <c r="F474" s="27"/>
      <c r="G474" s="108"/>
      <c r="H474" s="30"/>
      <c r="I474" s="112"/>
      <c r="J474" s="108"/>
      <c r="K474" s="227"/>
      <c r="L474" s="32"/>
    </row>
    <row r="475" spans="2:12" s="10" customFormat="1" ht="30.95" customHeight="1" thickTop="1">
      <c r="B475" s="380" t="s">
        <v>656</v>
      </c>
      <c r="C475" s="381"/>
      <c r="D475" s="382"/>
      <c r="E475" s="382"/>
      <c r="F475" s="382"/>
      <c r="G475" s="382"/>
      <c r="H475" s="382"/>
      <c r="I475" s="382"/>
      <c r="J475" s="382"/>
      <c r="K475" s="383"/>
      <c r="L475" s="32"/>
    </row>
    <row r="476" spans="2:12" s="11" customFormat="1" ht="18">
      <c r="B476" s="277" t="s">
        <v>572</v>
      </c>
      <c r="C476" s="278"/>
      <c r="D476" s="61"/>
      <c r="E476" s="62"/>
      <c r="F476" s="62"/>
      <c r="G476" s="62"/>
      <c r="H476" s="62"/>
      <c r="I476" s="62"/>
      <c r="J476" s="62"/>
      <c r="K476" s="221"/>
      <c r="L476" s="32"/>
    </row>
    <row r="477" spans="2:12" s="12" customFormat="1" ht="18.75" customHeight="1">
      <c r="B477" s="503" t="s">
        <v>1383</v>
      </c>
      <c r="C477" s="304">
        <v>100000295074</v>
      </c>
      <c r="D477" s="71" t="s">
        <v>1417</v>
      </c>
      <c r="E477" s="110"/>
      <c r="F477" s="305" t="s">
        <v>267</v>
      </c>
      <c r="G477" s="317"/>
      <c r="H477" s="322" t="s">
        <v>578</v>
      </c>
      <c r="I477" s="327"/>
      <c r="J477" s="317"/>
      <c r="K477" s="132">
        <f>+VLOOKUP(C477,Numerica!B:C,2,FALSE)</f>
        <v>75169.920000000013</v>
      </c>
      <c r="L477" s="32"/>
    </row>
    <row r="478" spans="2:12" s="12" customFormat="1" ht="24.75">
      <c r="B478" s="503" t="s">
        <v>1386</v>
      </c>
      <c r="C478" s="304">
        <v>100000342160</v>
      </c>
      <c r="D478" s="65" t="s">
        <v>1421</v>
      </c>
      <c r="E478" s="110"/>
      <c r="F478" s="305" t="s">
        <v>267</v>
      </c>
      <c r="G478" s="317"/>
      <c r="H478" s="322" t="s">
        <v>1420</v>
      </c>
      <c r="I478" s="327"/>
      <c r="J478" s="317"/>
      <c r="K478" s="132">
        <f>+VLOOKUP(C478,Numerica!B:C,2,FALSE)</f>
        <v>90820.800000000003</v>
      </c>
      <c r="L478" s="32"/>
    </row>
    <row r="479" spans="2:12" s="11" customFormat="1" ht="18">
      <c r="B479" s="277" t="s">
        <v>9</v>
      </c>
      <c r="C479" s="278"/>
      <c r="D479" s="61"/>
      <c r="E479" s="62"/>
      <c r="F479" s="62"/>
      <c r="G479" s="62"/>
      <c r="H479" s="62"/>
      <c r="I479" s="62"/>
      <c r="J479" s="62"/>
      <c r="K479" s="221"/>
      <c r="L479" s="32"/>
    </row>
    <row r="480" spans="2:12" s="12" customFormat="1" ht="18.75" customHeight="1">
      <c r="B480" s="319" t="s">
        <v>979</v>
      </c>
      <c r="C480" s="304">
        <v>2562</v>
      </c>
      <c r="D480" s="71" t="s">
        <v>685</v>
      </c>
      <c r="E480" s="110" t="s">
        <v>723</v>
      </c>
      <c r="F480" s="305" t="s">
        <v>67</v>
      </c>
      <c r="G480" s="317"/>
      <c r="H480" s="326" t="s">
        <v>583</v>
      </c>
      <c r="I480" s="327"/>
      <c r="J480" s="317"/>
      <c r="K480" s="132">
        <f>+VLOOKUP(C480,Numerica!B:C,2,FALSE)</f>
        <v>33241.560512160009</v>
      </c>
      <c r="L480" s="32"/>
    </row>
    <row r="481" spans="2:12" s="12" customFormat="1" ht="18.75" customHeight="1">
      <c r="B481" s="319" t="s">
        <v>980</v>
      </c>
      <c r="C481" s="304">
        <v>2563</v>
      </c>
      <c r="D481" s="71" t="s">
        <v>685</v>
      </c>
      <c r="E481" s="110" t="s">
        <v>657</v>
      </c>
      <c r="F481" s="305" t="s">
        <v>67</v>
      </c>
      <c r="G481" s="317"/>
      <c r="H481" s="326" t="s">
        <v>574</v>
      </c>
      <c r="I481" s="327"/>
      <c r="J481" s="317"/>
      <c r="K481" s="135">
        <f>+VLOOKUP(C481,Numerica!B:C,2,FALSE)</f>
        <v>31750.079000640006</v>
      </c>
      <c r="L481" s="32"/>
    </row>
    <row r="482" spans="2:12" s="12" customFormat="1" ht="18.75" customHeight="1">
      <c r="B482" s="319" t="s">
        <v>1183</v>
      </c>
      <c r="C482" s="304">
        <v>7130</v>
      </c>
      <c r="D482" s="71" t="s">
        <v>717</v>
      </c>
      <c r="E482" s="110" t="s">
        <v>147</v>
      </c>
      <c r="F482" s="305"/>
      <c r="G482" s="317"/>
      <c r="H482" s="326" t="s">
        <v>583</v>
      </c>
      <c r="I482" s="327"/>
      <c r="J482" s="317"/>
      <c r="K482" s="135">
        <f>+VLOOKUP(C482,Numerica!B:C,2,FALSE)</f>
        <v>25323.133836000005</v>
      </c>
      <c r="L482" s="32"/>
    </row>
    <row r="483" spans="2:12" s="12" customFormat="1" ht="18.75" customHeight="1">
      <c r="B483" s="319" t="s">
        <v>1184</v>
      </c>
      <c r="C483" s="304">
        <v>7132</v>
      </c>
      <c r="D483" s="71" t="s">
        <v>717</v>
      </c>
      <c r="E483" s="110" t="s">
        <v>147</v>
      </c>
      <c r="F483" s="305"/>
      <c r="G483" s="317"/>
      <c r="H483" s="326" t="s">
        <v>583</v>
      </c>
      <c r="I483" s="327"/>
      <c r="J483" s="317"/>
      <c r="K483" s="135">
        <f>+VLOOKUP(C483,Numerica!B:C,2,FALSE)</f>
        <v>25323.133836000005</v>
      </c>
      <c r="L483" s="32"/>
    </row>
    <row r="484" spans="2:12" s="12" customFormat="1" ht="18.75" customHeight="1">
      <c r="B484" s="307" t="s">
        <v>887</v>
      </c>
      <c r="C484" s="311">
        <v>14595</v>
      </c>
      <c r="D484" s="143" t="s">
        <v>783</v>
      </c>
      <c r="E484" s="447" t="s">
        <v>784</v>
      </c>
      <c r="F484" s="301"/>
      <c r="G484" s="309"/>
      <c r="H484" s="322" t="s">
        <v>653</v>
      </c>
      <c r="I484" s="332"/>
      <c r="J484" s="309"/>
      <c r="K484" s="334">
        <f>+VLOOKUP(C484,Numerica!B:C,2,FALSE)</f>
        <v>32526.013359840006</v>
      </c>
      <c r="L484" s="32"/>
    </row>
    <row r="485" spans="2:12" s="12" customFormat="1" ht="18.75" customHeight="1" thickBot="1">
      <c r="B485" s="499" t="s">
        <v>1283</v>
      </c>
      <c r="C485" s="288">
        <v>100000221642</v>
      </c>
      <c r="D485" s="144" t="s">
        <v>1284</v>
      </c>
      <c r="E485" s="448" t="s">
        <v>1285</v>
      </c>
      <c r="F485" s="145" t="s">
        <v>67</v>
      </c>
      <c r="G485" s="141"/>
      <c r="H485" s="140" t="s">
        <v>574</v>
      </c>
      <c r="I485" s="139"/>
      <c r="J485" s="141"/>
      <c r="K485" s="142">
        <f>+VLOOKUP(C485,Numerica!B:C,2,FALSE)</f>
        <v>36236.69409360001</v>
      </c>
      <c r="L485" s="32"/>
    </row>
    <row r="486" spans="2:12" s="12" customFormat="1" ht="15" customHeight="1" thickTop="1" thickBot="1">
      <c r="B486" s="28"/>
      <c r="C486" s="263"/>
      <c r="D486" s="24"/>
      <c r="E486" s="27"/>
      <c r="F486" s="27"/>
      <c r="G486" s="108"/>
      <c r="H486" s="30"/>
      <c r="I486" s="112"/>
      <c r="J486" s="108"/>
      <c r="K486" s="227"/>
      <c r="L486" s="32"/>
    </row>
    <row r="487" spans="2:12" s="10" customFormat="1" ht="30.95" customHeight="1" thickTop="1">
      <c r="B487" s="380" t="s">
        <v>254</v>
      </c>
      <c r="C487" s="381"/>
      <c r="D487" s="382"/>
      <c r="E487" s="382"/>
      <c r="F487" s="382"/>
      <c r="G487" s="382"/>
      <c r="H487" s="382"/>
      <c r="I487" s="382"/>
      <c r="J487" s="382"/>
      <c r="K487" s="383"/>
      <c r="L487" s="32"/>
    </row>
    <row r="488" spans="2:12" s="11" customFormat="1" ht="18">
      <c r="B488" s="277" t="s">
        <v>572</v>
      </c>
      <c r="C488" s="278"/>
      <c r="D488" s="61"/>
      <c r="E488" s="62"/>
      <c r="F488" s="62"/>
      <c r="G488" s="62"/>
      <c r="H488" s="62"/>
      <c r="I488" s="62"/>
      <c r="J488" s="62"/>
      <c r="K488" s="221"/>
      <c r="L488" s="32"/>
    </row>
    <row r="489" spans="2:12" s="12" customFormat="1" ht="18.75" customHeight="1">
      <c r="B489" s="503" t="s">
        <v>1383</v>
      </c>
      <c r="C489" s="304">
        <v>100000295074</v>
      </c>
      <c r="D489" s="71" t="s">
        <v>1416</v>
      </c>
      <c r="E489" s="305"/>
      <c r="F489" s="305" t="s">
        <v>267</v>
      </c>
      <c r="G489" s="317"/>
      <c r="H489" s="326" t="s">
        <v>578</v>
      </c>
      <c r="I489" s="327"/>
      <c r="J489" s="317"/>
      <c r="K489" s="132">
        <f>+VLOOKUP(C489,Numerica!B:C,2,FALSE)</f>
        <v>75169.920000000013</v>
      </c>
      <c r="L489" s="32"/>
    </row>
    <row r="490" spans="2:12" s="12" customFormat="1" ht="18.75" customHeight="1">
      <c r="B490" s="503" t="s">
        <v>1384</v>
      </c>
      <c r="C490" s="304">
        <v>100000305430</v>
      </c>
      <c r="D490" s="71" t="s">
        <v>1418</v>
      </c>
      <c r="E490" s="305"/>
      <c r="F490" s="305" t="s">
        <v>267</v>
      </c>
      <c r="G490" s="317"/>
      <c r="H490" s="172" t="s">
        <v>574</v>
      </c>
      <c r="I490" s="327"/>
      <c r="J490" s="317"/>
      <c r="K490" s="132">
        <f>+VLOOKUP(C490,Numerica!B:C,2,FALSE)</f>
        <v>80881.920000000013</v>
      </c>
      <c r="L490" s="32"/>
    </row>
    <row r="491" spans="2:12" s="12" customFormat="1" ht="25.5">
      <c r="B491" s="503" t="s">
        <v>1386</v>
      </c>
      <c r="C491" s="304">
        <v>100000342160</v>
      </c>
      <c r="D491" s="65" t="s">
        <v>1422</v>
      </c>
      <c r="E491" s="305"/>
      <c r="F491" s="305" t="s">
        <v>267</v>
      </c>
      <c r="G491" s="317"/>
      <c r="H491" s="326" t="s">
        <v>1420</v>
      </c>
      <c r="I491" s="327"/>
      <c r="J491" s="317"/>
      <c r="K491" s="132">
        <f>+VLOOKUP(C491,Numerica!B:C,2,FALSE)</f>
        <v>90820.800000000003</v>
      </c>
      <c r="L491" s="32"/>
    </row>
    <row r="492" spans="2:12" s="11" customFormat="1" ht="18">
      <c r="B492" s="277" t="s">
        <v>582</v>
      </c>
      <c r="C492" s="278"/>
      <c r="D492" s="61"/>
      <c r="E492" s="62"/>
      <c r="F492" s="62"/>
      <c r="G492" s="62"/>
      <c r="H492" s="62"/>
      <c r="I492" s="62"/>
      <c r="J492" s="62"/>
      <c r="K492" s="221"/>
      <c r="L492" s="32"/>
    </row>
    <row r="493" spans="2:12" s="12" customFormat="1" ht="18.75" customHeight="1">
      <c r="B493" s="319" t="s">
        <v>1049</v>
      </c>
      <c r="C493" s="304">
        <v>2875</v>
      </c>
      <c r="D493" s="71" t="s">
        <v>706</v>
      </c>
      <c r="E493" s="305" t="s">
        <v>705</v>
      </c>
      <c r="F493" s="305"/>
      <c r="G493" s="317"/>
      <c r="H493" s="326"/>
      <c r="I493" s="327"/>
      <c r="J493" s="317"/>
      <c r="K493" s="132">
        <f>+VLOOKUP(C493,Numerica!B:C,2,FALSE)</f>
        <v>67167.750434400019</v>
      </c>
      <c r="L493" s="32"/>
    </row>
    <row r="494" spans="2:12" s="11" customFormat="1" ht="18">
      <c r="B494" s="277" t="s">
        <v>9</v>
      </c>
      <c r="C494" s="278"/>
      <c r="D494" s="61"/>
      <c r="E494" s="62"/>
      <c r="F494" s="62"/>
      <c r="G494" s="62"/>
      <c r="H494" s="62"/>
      <c r="I494" s="62"/>
      <c r="J494" s="62"/>
      <c r="K494" s="221"/>
      <c r="L494" s="32"/>
    </row>
    <row r="495" spans="2:12" s="12" customFormat="1" ht="18.75" customHeight="1">
      <c r="B495" s="319" t="s">
        <v>944</v>
      </c>
      <c r="C495" s="304">
        <v>2506</v>
      </c>
      <c r="D495" s="71" t="s">
        <v>678</v>
      </c>
      <c r="E495" s="305" t="s">
        <v>255</v>
      </c>
      <c r="F495" s="305" t="s">
        <v>65</v>
      </c>
      <c r="G495" s="317" t="s">
        <v>263</v>
      </c>
      <c r="H495" s="326">
        <v>0.6875</v>
      </c>
      <c r="I495" s="327"/>
      <c r="J495" s="317"/>
      <c r="K495" s="135">
        <f>+VLOOKUP(C495,Numerica!B:C,2,FALSE)</f>
        <v>28911.316674240006</v>
      </c>
      <c r="L495" s="32"/>
    </row>
    <row r="496" spans="2:12" s="12" customFormat="1" ht="18.75" customHeight="1">
      <c r="B496" s="307" t="s">
        <v>945</v>
      </c>
      <c r="C496" s="311">
        <v>2507</v>
      </c>
      <c r="D496" s="143" t="s">
        <v>678</v>
      </c>
      <c r="E496" s="301" t="s">
        <v>255</v>
      </c>
      <c r="F496" s="301" t="s">
        <v>66</v>
      </c>
      <c r="G496" s="309" t="s">
        <v>263</v>
      </c>
      <c r="H496" s="322">
        <v>0.6875</v>
      </c>
      <c r="I496" s="332"/>
      <c r="J496" s="309"/>
      <c r="K496" s="336">
        <f>+VLOOKUP(C496,Numerica!B:C,2,FALSE)</f>
        <v>28911.316674240006</v>
      </c>
      <c r="L496" s="32"/>
    </row>
    <row r="497" spans="2:12" s="12" customFormat="1" ht="25.5">
      <c r="B497" s="289" t="s">
        <v>864</v>
      </c>
      <c r="C497" s="287">
        <v>12168</v>
      </c>
      <c r="D497" s="478" t="s">
        <v>1329</v>
      </c>
      <c r="E497" s="436" t="s">
        <v>698</v>
      </c>
      <c r="F497" s="150"/>
      <c r="G497" s="152"/>
      <c r="H497" s="172" t="s">
        <v>643</v>
      </c>
      <c r="I497" s="151"/>
      <c r="J497" s="152"/>
      <c r="K497" s="437">
        <f>+VLOOKUP(C497,Numerica!B:C,2,FALSE)</f>
        <v>52122.32769744</v>
      </c>
      <c r="L497" s="32"/>
    </row>
    <row r="498" spans="2:12" s="12" customFormat="1" ht="18.75" customHeight="1">
      <c r="B498" s="500" t="s">
        <v>1249</v>
      </c>
      <c r="C498" s="287">
        <v>100000200318</v>
      </c>
      <c r="D498" s="435" t="s">
        <v>1252</v>
      </c>
      <c r="E498" s="150" t="s">
        <v>707</v>
      </c>
      <c r="F498" s="150" t="s">
        <v>65</v>
      </c>
      <c r="G498" s="152"/>
      <c r="H498" s="172" t="s">
        <v>583</v>
      </c>
      <c r="I498" s="151"/>
      <c r="J498" s="152"/>
      <c r="K498" s="437">
        <f>+VLOOKUP(C498,Numerica!B:C,2,FALSE)</f>
        <v>57333.777140640006</v>
      </c>
      <c r="L498" s="32"/>
    </row>
    <row r="499" spans="2:12" s="12" customFormat="1" ht="18.75" customHeight="1">
      <c r="B499" s="500" t="s">
        <v>1250</v>
      </c>
      <c r="C499" s="287">
        <v>100000200332</v>
      </c>
      <c r="D499" s="435" t="s">
        <v>1252</v>
      </c>
      <c r="E499" s="150" t="s">
        <v>707</v>
      </c>
      <c r="F499" s="150" t="s">
        <v>66</v>
      </c>
      <c r="G499" s="152"/>
      <c r="H499" s="172" t="s">
        <v>583</v>
      </c>
      <c r="I499" s="151"/>
      <c r="J499" s="152"/>
      <c r="K499" s="437">
        <f>+VLOOKUP(C499,Numerica!B:C,2,FALSE)</f>
        <v>57333.777140640006</v>
      </c>
      <c r="L499" s="32"/>
    </row>
    <row r="500" spans="2:12" s="12" customFormat="1" ht="18.75" customHeight="1" thickBot="1">
      <c r="B500" s="501" t="s">
        <v>1283</v>
      </c>
      <c r="C500" s="288">
        <v>100000221642</v>
      </c>
      <c r="D500" s="144" t="s">
        <v>1286</v>
      </c>
      <c r="E500" s="448" t="s">
        <v>1285</v>
      </c>
      <c r="F500" s="145" t="s">
        <v>67</v>
      </c>
      <c r="G500" s="141"/>
      <c r="H500" s="140" t="s">
        <v>574</v>
      </c>
      <c r="I500" s="139"/>
      <c r="J500" s="141"/>
      <c r="K500" s="142">
        <f>+VLOOKUP(C500,Numerica!B:C,2,FALSE)</f>
        <v>36236.69409360001</v>
      </c>
      <c r="L500" s="32"/>
    </row>
    <row r="501" spans="2:12" s="11" customFormat="1" ht="18.75" thickTop="1">
      <c r="B501" s="438" t="s">
        <v>642</v>
      </c>
      <c r="C501" s="439"/>
      <c r="D501" s="440"/>
      <c r="E501" s="441"/>
      <c r="F501" s="441"/>
      <c r="G501" s="441"/>
      <c r="H501" s="441"/>
      <c r="I501" s="441"/>
      <c r="J501" s="441"/>
      <c r="K501" s="442"/>
      <c r="L501" s="32"/>
    </row>
    <row r="502" spans="2:12" s="12" customFormat="1" ht="18.75" customHeight="1" thickBot="1">
      <c r="B502" s="279" t="s">
        <v>1050</v>
      </c>
      <c r="C502" s="281">
        <v>2876</v>
      </c>
      <c r="D502" s="127" t="s">
        <v>684</v>
      </c>
      <c r="E502" s="122" t="s">
        <v>6</v>
      </c>
      <c r="F502" s="122"/>
      <c r="G502" s="125"/>
      <c r="H502" s="124" t="s">
        <v>542</v>
      </c>
      <c r="I502" s="123"/>
      <c r="J502" s="125"/>
      <c r="K502" s="134">
        <f>+VLOOKUP(C502,Numerica!B:C,2,FALSE)</f>
        <v>52584.996784320007</v>
      </c>
      <c r="L502" s="32"/>
    </row>
    <row r="503" spans="2:12" ht="14.25" customHeight="1" thickTop="1" thickBot="1">
      <c r="B503" s="6"/>
      <c r="C503" s="264"/>
      <c r="D503" s="1"/>
      <c r="E503" s="7"/>
      <c r="F503" s="7"/>
      <c r="G503" s="8"/>
      <c r="H503" s="9"/>
      <c r="I503" s="9"/>
      <c r="J503" s="7"/>
      <c r="K503" s="229"/>
      <c r="L503" s="32"/>
    </row>
    <row r="504" spans="2:12" s="10" customFormat="1" ht="30.95" customHeight="1" thickTop="1">
      <c r="B504" s="380" t="s">
        <v>1242</v>
      </c>
      <c r="C504" s="381"/>
      <c r="D504" s="382"/>
      <c r="E504" s="382"/>
      <c r="F504" s="382"/>
      <c r="G504" s="382"/>
      <c r="H504" s="382"/>
      <c r="I504" s="382"/>
      <c r="J504" s="382"/>
      <c r="K504" s="383"/>
      <c r="L504" s="32"/>
    </row>
    <row r="505" spans="2:12" ht="15">
      <c r="B505" s="115" t="s">
        <v>572</v>
      </c>
      <c r="C505" s="259"/>
      <c r="D505" s="61"/>
      <c r="E505" s="62"/>
      <c r="F505" s="62"/>
      <c r="G505" s="62"/>
      <c r="H505" s="62"/>
      <c r="I505" s="62"/>
      <c r="J505" s="62"/>
      <c r="K505" s="221"/>
      <c r="L505" s="32"/>
    </row>
    <row r="506" spans="2:12" s="12" customFormat="1" ht="18.75" customHeight="1">
      <c r="B506" s="319" t="s">
        <v>1022</v>
      </c>
      <c r="C506" s="304">
        <v>2748</v>
      </c>
      <c r="D506" s="71" t="s">
        <v>712</v>
      </c>
      <c r="E506" s="305" t="s">
        <v>165</v>
      </c>
      <c r="F506" s="305"/>
      <c r="G506" s="327"/>
      <c r="H506" s="326" t="s">
        <v>609</v>
      </c>
      <c r="I506" s="317"/>
      <c r="J506" s="317"/>
      <c r="K506" s="132">
        <f>+VLOOKUP(C506,Numerica!B:C,2,FALSE)</f>
        <v>62302.150310400008</v>
      </c>
      <c r="L506" s="32"/>
    </row>
    <row r="507" spans="2:12" s="12" customFormat="1" ht="18.75" customHeight="1">
      <c r="B507" s="319" t="s">
        <v>1023</v>
      </c>
      <c r="C507" s="304">
        <v>2752</v>
      </c>
      <c r="D507" s="71" t="s">
        <v>554</v>
      </c>
      <c r="E507" s="305" t="s">
        <v>347</v>
      </c>
      <c r="F507" s="305"/>
      <c r="G507" s="327" t="s">
        <v>262</v>
      </c>
      <c r="H507" s="326" t="s">
        <v>609</v>
      </c>
      <c r="I507" s="317"/>
      <c r="J507" s="317">
        <v>63101</v>
      </c>
      <c r="K507" s="132">
        <f>+VLOOKUP(C507,Numerica!B:C,2,FALSE)</f>
        <v>99875.114539200018</v>
      </c>
      <c r="L507" s="32"/>
    </row>
    <row r="508" spans="2:12" s="12" customFormat="1" ht="25.5">
      <c r="B508" s="319" t="s">
        <v>1215</v>
      </c>
      <c r="C508" s="304">
        <v>9180</v>
      </c>
      <c r="D508" s="65" t="s">
        <v>1330</v>
      </c>
      <c r="E508" s="305" t="s">
        <v>657</v>
      </c>
      <c r="F508" s="305"/>
      <c r="G508" s="327"/>
      <c r="H508" s="326" t="s">
        <v>548</v>
      </c>
      <c r="I508" s="317"/>
      <c r="J508" s="317"/>
      <c r="K508" s="132">
        <f>+VLOOKUP(C508,Numerica!B:C,2,FALSE)</f>
        <v>159211.15776720006</v>
      </c>
      <c r="L508" s="32"/>
    </row>
    <row r="509" spans="2:12" s="12" customFormat="1" ht="18.75" customHeight="1">
      <c r="B509" s="319" t="s">
        <v>1188</v>
      </c>
      <c r="C509" s="304">
        <v>7711</v>
      </c>
      <c r="D509" s="71" t="s">
        <v>710</v>
      </c>
      <c r="E509" s="305" t="s">
        <v>73</v>
      </c>
      <c r="F509" s="305"/>
      <c r="G509" s="327"/>
      <c r="H509" s="326" t="s">
        <v>711</v>
      </c>
      <c r="I509" s="317"/>
      <c r="J509" s="317">
        <v>94301</v>
      </c>
      <c r="K509" s="132">
        <f>+VLOOKUP(C509,Numerica!B:C,2,FALSE)</f>
        <v>141275.56544640003</v>
      </c>
      <c r="L509" s="32"/>
    </row>
    <row r="510" spans="2:12" s="12" customFormat="1" ht="18.75" customHeight="1">
      <c r="B510" s="319" t="s">
        <v>1210</v>
      </c>
      <c r="C510" s="304">
        <v>8322</v>
      </c>
      <c r="D510" s="71">
        <v>1114</v>
      </c>
      <c r="E510" s="305"/>
      <c r="F510" s="305"/>
      <c r="G510" s="327"/>
      <c r="H510" s="326" t="s">
        <v>713</v>
      </c>
      <c r="I510" s="317"/>
      <c r="J510" s="317"/>
      <c r="K510" s="132">
        <f>+VLOOKUP(C510,Numerica!B:C,2,FALSE)</f>
        <v>135832.38530400002</v>
      </c>
      <c r="L510" s="32"/>
    </row>
    <row r="511" spans="2:12" s="12" customFormat="1" ht="18.75" customHeight="1">
      <c r="B511" s="503" t="s">
        <v>1378</v>
      </c>
      <c r="C511" s="304">
        <v>10246</v>
      </c>
      <c r="D511" s="71" t="s">
        <v>1409</v>
      </c>
      <c r="E511" s="305"/>
      <c r="F511" s="305" t="s">
        <v>269</v>
      </c>
      <c r="G511" s="327"/>
      <c r="H511" s="326" t="s">
        <v>1410</v>
      </c>
      <c r="I511" s="317"/>
      <c r="J511" s="317"/>
      <c r="K511" s="132">
        <f>+VLOOKUP(C511,Numerica!B:C,2,FALSE)</f>
        <v>62557.824000000001</v>
      </c>
      <c r="L511" s="32"/>
    </row>
    <row r="512" spans="2:12" s="11" customFormat="1" ht="18">
      <c r="B512" s="277" t="s">
        <v>8</v>
      </c>
      <c r="C512" s="278"/>
      <c r="D512" s="68"/>
      <c r="E512" s="62"/>
      <c r="F512" s="62"/>
      <c r="G512" s="62"/>
      <c r="H512" s="69"/>
      <c r="I512" s="62"/>
      <c r="J512" s="62"/>
      <c r="K512" s="221"/>
      <c r="L512" s="32"/>
    </row>
    <row r="513" spans="2:12" s="12" customFormat="1" ht="18.75" customHeight="1">
      <c r="B513" s="319" t="s">
        <v>1082</v>
      </c>
      <c r="C513" s="304">
        <v>3033</v>
      </c>
      <c r="D513" s="70" t="s">
        <v>186</v>
      </c>
      <c r="E513" s="305" t="s">
        <v>147</v>
      </c>
      <c r="F513" s="305" t="s">
        <v>267</v>
      </c>
      <c r="G513" s="327" t="s">
        <v>262</v>
      </c>
      <c r="H513" s="326">
        <v>0.9375</v>
      </c>
      <c r="I513" s="94"/>
      <c r="J513" s="317"/>
      <c r="K513" s="132">
        <f>+VLOOKUP(C513,Numerica!B:C,2,FALSE)</f>
        <v>51545.141007360013</v>
      </c>
      <c r="L513" s="32"/>
    </row>
    <row r="514" spans="2:12" ht="14.25">
      <c r="B514" s="585" t="s">
        <v>1068</v>
      </c>
      <c r="C514" s="615">
        <v>2993</v>
      </c>
      <c r="D514" s="70" t="s">
        <v>148</v>
      </c>
      <c r="E514" s="305" t="s">
        <v>149</v>
      </c>
      <c r="F514" s="587" t="s">
        <v>269</v>
      </c>
      <c r="G514" s="626" t="s">
        <v>262</v>
      </c>
      <c r="H514" s="608">
        <v>0.875</v>
      </c>
      <c r="I514" s="555"/>
      <c r="J514" s="555"/>
      <c r="K514" s="567">
        <f>+VLOOKUP(C514,Numerica!B:C,2,FALSE)</f>
        <v>17167.652705280005</v>
      </c>
      <c r="L514" s="32"/>
    </row>
    <row r="515" spans="2:12" ht="14.25">
      <c r="B515" s="586"/>
      <c r="C515" s="616" t="e">
        <v>#N/A</v>
      </c>
      <c r="D515" s="70" t="s">
        <v>148</v>
      </c>
      <c r="E515" s="305" t="s">
        <v>150</v>
      </c>
      <c r="F515" s="588"/>
      <c r="G515" s="590"/>
      <c r="H515" s="588"/>
      <c r="I515" s="556"/>
      <c r="J515" s="556"/>
      <c r="K515" s="569" t="e">
        <f>+VLOOKUP(C515,Numerica!B:C,2,FALSE)</f>
        <v>#N/A</v>
      </c>
      <c r="L515" s="32"/>
    </row>
    <row r="516" spans="2:12" ht="14.25">
      <c r="B516" s="586"/>
      <c r="C516" s="616" t="e">
        <v>#N/A</v>
      </c>
      <c r="D516" s="70" t="s">
        <v>151</v>
      </c>
      <c r="E516" s="305" t="s">
        <v>99</v>
      </c>
      <c r="F516" s="588"/>
      <c r="G516" s="590"/>
      <c r="H516" s="588"/>
      <c r="I516" s="557"/>
      <c r="J516" s="557"/>
      <c r="K516" s="568" t="e">
        <f>+VLOOKUP(C516,Numerica!B:C,2,FALSE)</f>
        <v>#N/A</v>
      </c>
      <c r="L516" s="32"/>
    </row>
    <row r="517" spans="2:12" ht="18.75" customHeight="1">
      <c r="B517" s="319" t="s">
        <v>1066</v>
      </c>
      <c r="C517" s="304">
        <v>2980</v>
      </c>
      <c r="D517" s="70" t="s">
        <v>152</v>
      </c>
      <c r="E517" s="305" t="s">
        <v>153</v>
      </c>
      <c r="F517" s="305" t="s">
        <v>269</v>
      </c>
      <c r="G517" s="327" t="s">
        <v>262</v>
      </c>
      <c r="H517" s="326">
        <v>0.9375</v>
      </c>
      <c r="I517" s="94"/>
      <c r="J517" s="317"/>
      <c r="K517" s="132">
        <f>+VLOOKUP(C517,Numerica!B:C,2,FALSE)</f>
        <v>18456.693911040002</v>
      </c>
      <c r="L517" s="32"/>
    </row>
    <row r="518" spans="2:12" ht="18.75" customHeight="1">
      <c r="B518" s="319" t="s">
        <v>1056</v>
      </c>
      <c r="C518" s="304">
        <v>2953</v>
      </c>
      <c r="D518" s="70" t="s">
        <v>158</v>
      </c>
      <c r="E518" s="305" t="s">
        <v>79</v>
      </c>
      <c r="F518" s="305" t="s">
        <v>269</v>
      </c>
      <c r="G518" s="327" t="s">
        <v>262</v>
      </c>
      <c r="H518" s="326">
        <v>1.25</v>
      </c>
      <c r="I518" s="94"/>
      <c r="J518" s="317"/>
      <c r="K518" s="132">
        <f>+VLOOKUP(C518,Numerica!B:C,2,FALSE)</f>
        <v>24755.074122240007</v>
      </c>
      <c r="L518" s="32"/>
    </row>
    <row r="519" spans="2:12" ht="18.75" customHeight="1">
      <c r="B519" s="319" t="s">
        <v>1061</v>
      </c>
      <c r="C519" s="304">
        <v>2962</v>
      </c>
      <c r="D519" s="70" t="s">
        <v>154</v>
      </c>
      <c r="E519" s="305"/>
      <c r="F519" s="305" t="s">
        <v>269</v>
      </c>
      <c r="G519" s="327" t="s">
        <v>266</v>
      </c>
      <c r="H519" s="326">
        <v>1.25</v>
      </c>
      <c r="I519" s="94"/>
      <c r="J519" s="317"/>
      <c r="K519" s="132">
        <f>+VLOOKUP(C519,Numerica!B:C,2,FALSE)</f>
        <v>47098.143375360014</v>
      </c>
      <c r="L519" s="32"/>
    </row>
    <row r="520" spans="2:12" ht="18.75" customHeight="1">
      <c r="B520" s="319" t="s">
        <v>1063</v>
      </c>
      <c r="C520" s="304">
        <v>2977</v>
      </c>
      <c r="D520" s="70" t="s">
        <v>155</v>
      </c>
      <c r="E520" s="305"/>
      <c r="F520" s="305" t="s">
        <v>269</v>
      </c>
      <c r="G520" s="327" t="s">
        <v>262</v>
      </c>
      <c r="H520" s="326">
        <v>1.375</v>
      </c>
      <c r="I520" s="94"/>
      <c r="J520" s="317"/>
      <c r="K520" s="132">
        <f>+VLOOKUP(C520,Numerica!B:C,2,FALSE)</f>
        <v>40686.682654464013</v>
      </c>
      <c r="L520" s="32"/>
    </row>
    <row r="521" spans="2:12" s="12" customFormat="1" ht="18.75" customHeight="1">
      <c r="B521" s="319" t="s">
        <v>1060</v>
      </c>
      <c r="C521" s="304">
        <v>2961</v>
      </c>
      <c r="D521" s="70" t="s">
        <v>159</v>
      </c>
      <c r="E521" s="305"/>
      <c r="F521" s="305" t="s">
        <v>269</v>
      </c>
      <c r="G521" s="327" t="s">
        <v>262</v>
      </c>
      <c r="H521" s="326">
        <v>1.25</v>
      </c>
      <c r="I521" s="94"/>
      <c r="J521" s="317"/>
      <c r="K521" s="132">
        <f>+VLOOKUP(C521,Numerica!B:C,2,FALSE)</f>
        <v>39504.408599040013</v>
      </c>
      <c r="L521" s="32"/>
    </row>
    <row r="522" spans="2:12" ht="18.75" customHeight="1">
      <c r="B522" s="319" t="s">
        <v>1064</v>
      </c>
      <c r="C522" s="304">
        <v>2978</v>
      </c>
      <c r="D522" s="70" t="s">
        <v>156</v>
      </c>
      <c r="E522" s="305"/>
      <c r="F522" s="305" t="s">
        <v>267</v>
      </c>
      <c r="G522" s="327" t="s">
        <v>262</v>
      </c>
      <c r="H522" s="326">
        <v>1.25</v>
      </c>
      <c r="I522" s="94"/>
      <c r="J522" s="317"/>
      <c r="K522" s="132">
        <f>+VLOOKUP(C522,Numerica!B:C,2,FALSE)</f>
        <v>53995.377891840013</v>
      </c>
      <c r="L522" s="32"/>
    </row>
    <row r="523" spans="2:12" ht="18.75" customHeight="1">
      <c r="B523" s="319" t="s">
        <v>1065</v>
      </c>
      <c r="C523" s="304">
        <v>2979</v>
      </c>
      <c r="D523" s="70" t="s">
        <v>157</v>
      </c>
      <c r="E523" s="305"/>
      <c r="F523" s="305" t="s">
        <v>267</v>
      </c>
      <c r="G523" s="327" t="s">
        <v>262</v>
      </c>
      <c r="H523" s="326">
        <v>1.5</v>
      </c>
      <c r="I523" s="94"/>
      <c r="J523" s="317"/>
      <c r="K523" s="132">
        <f>+VLOOKUP(C523,Numerica!B:C,2,FALSE)</f>
        <v>70201.600465920012</v>
      </c>
      <c r="L523" s="32"/>
    </row>
    <row r="524" spans="2:12" ht="15">
      <c r="B524" s="277" t="s">
        <v>9</v>
      </c>
      <c r="C524" s="278"/>
      <c r="D524" s="61"/>
      <c r="E524" s="62"/>
      <c r="F524" s="62"/>
      <c r="G524" s="62"/>
      <c r="H524" s="62"/>
      <c r="I524" s="62"/>
      <c r="J524" s="62"/>
      <c r="K524" s="221"/>
      <c r="L524" s="32"/>
    </row>
    <row r="525" spans="2:12" s="12" customFormat="1" ht="18.75" customHeight="1">
      <c r="B525" s="319" t="s">
        <v>898</v>
      </c>
      <c r="C525" s="304">
        <v>2384</v>
      </c>
      <c r="D525" s="71" t="s">
        <v>160</v>
      </c>
      <c r="E525" s="305"/>
      <c r="F525" s="305" t="s">
        <v>166</v>
      </c>
      <c r="G525" s="327" t="s">
        <v>262</v>
      </c>
      <c r="H525" s="326">
        <v>1.625</v>
      </c>
      <c r="I525" s="317">
        <v>3311418</v>
      </c>
      <c r="J525" s="317">
        <v>8901</v>
      </c>
      <c r="K525" s="132">
        <f>+VLOOKUP(C525,Numerica!B:C,2,FALSE)</f>
        <v>54761.296830240004</v>
      </c>
      <c r="L525" s="32"/>
    </row>
    <row r="526" spans="2:12" ht="18.75" customHeight="1">
      <c r="B526" s="319" t="s">
        <v>899</v>
      </c>
      <c r="C526" s="304">
        <v>2385</v>
      </c>
      <c r="D526" s="71" t="s">
        <v>160</v>
      </c>
      <c r="E526" s="305"/>
      <c r="F526" s="305" t="s">
        <v>67</v>
      </c>
      <c r="G526" s="327" t="s">
        <v>262</v>
      </c>
      <c r="H526" s="326">
        <v>1.75</v>
      </c>
      <c r="I526" s="317">
        <v>3311419</v>
      </c>
      <c r="J526" s="317">
        <v>9101</v>
      </c>
      <c r="K526" s="132">
        <f>+VLOOKUP(C526,Numerica!B:C,2,FALSE)</f>
        <v>61401.561661440006</v>
      </c>
      <c r="L526" s="32"/>
    </row>
    <row r="527" spans="2:12" ht="18.75" customHeight="1">
      <c r="B527" s="319" t="s">
        <v>901</v>
      </c>
      <c r="C527" s="304">
        <v>2387</v>
      </c>
      <c r="D527" s="71" t="s">
        <v>161</v>
      </c>
      <c r="E527" s="305"/>
      <c r="F527" s="305" t="s">
        <v>67</v>
      </c>
      <c r="G527" s="327" t="s">
        <v>262</v>
      </c>
      <c r="H527" s="326">
        <v>2</v>
      </c>
      <c r="I527" s="317" t="s">
        <v>366</v>
      </c>
      <c r="J527" s="317">
        <v>80101</v>
      </c>
      <c r="K527" s="132">
        <f>+VLOOKUP(C527,Numerica!B:C,2,FALSE)</f>
        <v>75481.264098240019</v>
      </c>
      <c r="L527" s="32"/>
    </row>
    <row r="528" spans="2:12" ht="18.75" customHeight="1">
      <c r="B528" s="319" t="s">
        <v>900</v>
      </c>
      <c r="C528" s="304">
        <v>2386</v>
      </c>
      <c r="D528" s="71" t="s">
        <v>155</v>
      </c>
      <c r="E528" s="305"/>
      <c r="F528" s="305" t="s">
        <v>166</v>
      </c>
      <c r="G528" s="327" t="s">
        <v>262</v>
      </c>
      <c r="H528" s="326">
        <v>1.84375</v>
      </c>
      <c r="I528" s="317" t="s">
        <v>367</v>
      </c>
      <c r="J528" s="317">
        <v>80001</v>
      </c>
      <c r="K528" s="132">
        <f>+VLOOKUP(C528,Numerica!B:C,2,FALSE)</f>
        <v>74220.206380320014</v>
      </c>
      <c r="L528" s="32"/>
    </row>
    <row r="529" spans="2:12" ht="18.75" customHeight="1">
      <c r="B529" s="319" t="s">
        <v>902</v>
      </c>
      <c r="C529" s="304">
        <v>2388</v>
      </c>
      <c r="D529" s="71" t="s">
        <v>162</v>
      </c>
      <c r="E529" s="305" t="s">
        <v>163</v>
      </c>
      <c r="F529" s="305" t="s">
        <v>167</v>
      </c>
      <c r="G529" s="327" t="s">
        <v>262</v>
      </c>
      <c r="H529" s="326">
        <v>0.875</v>
      </c>
      <c r="I529" s="317">
        <v>3331413</v>
      </c>
      <c r="J529" s="317">
        <v>81301</v>
      </c>
      <c r="K529" s="132">
        <f>+VLOOKUP(C529,Numerica!B:C,2,FALSE)</f>
        <v>36531.801546240007</v>
      </c>
      <c r="L529" s="32"/>
    </row>
    <row r="530" spans="2:12" ht="18.75" customHeight="1">
      <c r="B530" s="319" t="s">
        <v>905</v>
      </c>
      <c r="C530" s="304">
        <v>2416</v>
      </c>
      <c r="D530" s="71" t="s">
        <v>151</v>
      </c>
      <c r="E530" s="305" t="s">
        <v>99</v>
      </c>
      <c r="F530" s="305" t="s">
        <v>167</v>
      </c>
      <c r="G530" s="327" t="s">
        <v>262</v>
      </c>
      <c r="H530" s="326">
        <v>0.9375</v>
      </c>
      <c r="I530" s="317">
        <v>3331415</v>
      </c>
      <c r="J530" s="317">
        <v>82101</v>
      </c>
      <c r="K530" s="132">
        <f>+VLOOKUP(C530,Numerica!B:C,2,FALSE)</f>
        <v>40449.27558672001</v>
      </c>
      <c r="L530" s="32"/>
    </row>
    <row r="531" spans="2:12" ht="18.75" customHeight="1">
      <c r="B531" s="319" t="s">
        <v>906</v>
      </c>
      <c r="C531" s="304">
        <v>2418</v>
      </c>
      <c r="D531" s="71" t="s">
        <v>164</v>
      </c>
      <c r="E531" s="305" t="s">
        <v>165</v>
      </c>
      <c r="F531" s="305" t="s">
        <v>67</v>
      </c>
      <c r="G531" s="327" t="s">
        <v>262</v>
      </c>
      <c r="H531" s="326">
        <v>1.125</v>
      </c>
      <c r="I531" s="317">
        <v>3331416</v>
      </c>
      <c r="J531" s="317">
        <v>87701</v>
      </c>
      <c r="K531" s="135">
        <f>+VLOOKUP(C531,Numerica!B:C,2,FALSE)</f>
        <v>45496.159853760008</v>
      </c>
      <c r="L531" s="32"/>
    </row>
    <row r="532" spans="2:12" ht="18.75" customHeight="1">
      <c r="B532" s="319" t="s">
        <v>955</v>
      </c>
      <c r="C532" s="304">
        <v>2523</v>
      </c>
      <c r="D532" s="71" t="s">
        <v>186</v>
      </c>
      <c r="E532" s="305" t="s">
        <v>79</v>
      </c>
      <c r="F532" s="305" t="s">
        <v>65</v>
      </c>
      <c r="G532" s="327" t="s">
        <v>262</v>
      </c>
      <c r="H532" s="326">
        <v>0.8125</v>
      </c>
      <c r="I532" s="317" t="s">
        <v>368</v>
      </c>
      <c r="J532" s="317">
        <v>83601</v>
      </c>
      <c r="K532" s="135">
        <f>+VLOOKUP(C532,Numerica!B:C,2,FALSE)</f>
        <v>27982.180306080008</v>
      </c>
      <c r="L532" s="32"/>
    </row>
    <row r="533" spans="2:12" ht="18.75" customHeight="1">
      <c r="B533" s="319" t="s">
        <v>956</v>
      </c>
      <c r="C533" s="304">
        <v>2524</v>
      </c>
      <c r="D533" s="71" t="s">
        <v>186</v>
      </c>
      <c r="E533" s="305" t="s">
        <v>79</v>
      </c>
      <c r="F533" s="305" t="s">
        <v>66</v>
      </c>
      <c r="G533" s="327" t="s">
        <v>262</v>
      </c>
      <c r="H533" s="326">
        <v>0.8125</v>
      </c>
      <c r="I533" s="317" t="s">
        <v>369</v>
      </c>
      <c r="J533" s="317">
        <v>83601</v>
      </c>
      <c r="K533" s="135">
        <f>+VLOOKUP(C533,Numerica!B:C,2,FALSE)</f>
        <v>27982.180306080008</v>
      </c>
      <c r="L533" s="32"/>
    </row>
    <row r="534" spans="2:12" ht="15">
      <c r="B534" s="277" t="s">
        <v>307</v>
      </c>
      <c r="C534" s="278"/>
      <c r="D534" s="61"/>
      <c r="E534" s="62"/>
      <c r="F534" s="62"/>
      <c r="G534" s="62"/>
      <c r="H534" s="62"/>
      <c r="I534" s="62"/>
      <c r="J534" s="62"/>
      <c r="K534" s="221"/>
      <c r="L534" s="32"/>
    </row>
    <row r="535" spans="2:12" s="12" customFormat="1" ht="18.75" customHeight="1">
      <c r="B535" s="319" t="s">
        <v>1031</v>
      </c>
      <c r="C535" s="304">
        <v>2838</v>
      </c>
      <c r="D535" s="71" t="s">
        <v>308</v>
      </c>
      <c r="E535" s="305" t="s">
        <v>169</v>
      </c>
      <c r="F535" s="305" t="s">
        <v>268</v>
      </c>
      <c r="G535" s="317"/>
      <c r="H535" s="83">
        <v>0.75</v>
      </c>
      <c r="I535" s="317">
        <v>3331223</v>
      </c>
      <c r="J535" s="317"/>
      <c r="K535" s="135">
        <f>+VLOOKUP(C535,Numerica!B:C,2,FALSE)</f>
        <v>59056.729855200014</v>
      </c>
      <c r="L535" s="32"/>
    </row>
    <row r="536" spans="2:12" ht="18.75" customHeight="1">
      <c r="B536" s="319" t="s">
        <v>1032</v>
      </c>
      <c r="C536" s="304">
        <v>2840</v>
      </c>
      <c r="D536" s="305" t="s">
        <v>309</v>
      </c>
      <c r="E536" s="305" t="s">
        <v>73</v>
      </c>
      <c r="F536" s="305" t="s">
        <v>268</v>
      </c>
      <c r="G536" s="317"/>
      <c r="H536" s="83">
        <v>0.75</v>
      </c>
      <c r="I536" s="317">
        <v>3331224</v>
      </c>
      <c r="J536" s="317"/>
      <c r="K536" s="135">
        <f>+VLOOKUP(C536,Numerica!B:C,2,FALSE)</f>
        <v>59326.957720800005</v>
      </c>
      <c r="L536" s="32"/>
    </row>
    <row r="537" spans="2:12" s="12" customFormat="1" ht="18.75" customHeight="1">
      <c r="B537" s="319" t="s">
        <v>1033</v>
      </c>
      <c r="C537" s="304">
        <v>2841</v>
      </c>
      <c r="D537" s="71" t="s">
        <v>310</v>
      </c>
      <c r="E537" s="305"/>
      <c r="F537" s="305" t="s">
        <v>268</v>
      </c>
      <c r="G537" s="317"/>
      <c r="H537" s="83">
        <v>0.9375</v>
      </c>
      <c r="I537" s="317">
        <v>3331225</v>
      </c>
      <c r="J537" s="317"/>
      <c r="K537" s="135">
        <f>+VLOOKUP(C537,Numerica!B:C,2,FALSE)</f>
        <v>64626.730106400013</v>
      </c>
      <c r="L537" s="32"/>
    </row>
    <row r="538" spans="2:12" ht="18.75" customHeight="1">
      <c r="B538" s="319" t="s">
        <v>1036</v>
      </c>
      <c r="C538" s="304">
        <v>2846</v>
      </c>
      <c r="D538" s="71" t="s">
        <v>311</v>
      </c>
      <c r="E538" s="305"/>
      <c r="F538" s="305" t="s">
        <v>268</v>
      </c>
      <c r="G538" s="317"/>
      <c r="H538" s="83">
        <v>0.9375</v>
      </c>
      <c r="I538" s="317">
        <v>3331227</v>
      </c>
      <c r="J538" s="317"/>
      <c r="K538" s="135">
        <f>+VLOOKUP(C538,Numerica!B:C,2,FALSE)</f>
        <v>52033.708188000011</v>
      </c>
      <c r="L538" s="32"/>
    </row>
    <row r="539" spans="2:12" ht="18.75" customHeight="1">
      <c r="B539" s="319" t="s">
        <v>1042</v>
      </c>
      <c r="C539" s="304">
        <v>2861</v>
      </c>
      <c r="D539" s="71" t="s">
        <v>312</v>
      </c>
      <c r="E539" s="305" t="s">
        <v>15</v>
      </c>
      <c r="F539" s="305" t="s">
        <v>268</v>
      </c>
      <c r="G539" s="317"/>
      <c r="H539" s="83">
        <v>0.8125</v>
      </c>
      <c r="I539" s="317">
        <v>3338215</v>
      </c>
      <c r="J539" s="317"/>
      <c r="K539" s="135">
        <f>+VLOOKUP(C539,Numerica!B:C,2,FALSE)</f>
        <v>60590.455833600005</v>
      </c>
      <c r="L539" s="32"/>
    </row>
    <row r="540" spans="2:12" ht="18.75" customHeight="1">
      <c r="B540" s="319" t="s">
        <v>1043</v>
      </c>
      <c r="C540" s="304">
        <v>2863</v>
      </c>
      <c r="D540" s="71" t="s">
        <v>534</v>
      </c>
      <c r="E540" s="305" t="s">
        <v>15</v>
      </c>
      <c r="F540" s="305" t="s">
        <v>268</v>
      </c>
      <c r="G540" s="317"/>
      <c r="H540" s="83"/>
      <c r="I540" s="317"/>
      <c r="J540" s="317"/>
      <c r="K540" s="135">
        <f>+VLOOKUP(C540,Numerica!B:C,2,FALSE)</f>
        <v>75962.389456800011</v>
      </c>
      <c r="L540" s="32"/>
    </row>
    <row r="541" spans="2:12" ht="18.75" customHeight="1">
      <c r="B541" s="319" t="s">
        <v>1208</v>
      </c>
      <c r="C541" s="304">
        <v>8316</v>
      </c>
      <c r="D541" s="71" t="s">
        <v>735</v>
      </c>
      <c r="E541" s="305" t="s">
        <v>528</v>
      </c>
      <c r="F541" s="305" t="s">
        <v>268</v>
      </c>
      <c r="G541" s="317"/>
      <c r="H541" s="83" t="s">
        <v>574</v>
      </c>
      <c r="I541" s="317"/>
      <c r="J541" s="317"/>
      <c r="K541" s="135">
        <f>+VLOOKUP(C541,Numerica!B:C,2,FALSE)</f>
        <v>65825.753162400011</v>
      </c>
      <c r="L541" s="32"/>
    </row>
    <row r="542" spans="2:12" ht="35.25" customHeight="1">
      <c r="B542" s="319" t="s">
        <v>896</v>
      </c>
      <c r="C542" s="304">
        <v>15301</v>
      </c>
      <c r="D542" s="65" t="s">
        <v>844</v>
      </c>
      <c r="E542" s="305" t="s">
        <v>820</v>
      </c>
      <c r="F542" s="305" t="s">
        <v>268</v>
      </c>
      <c r="G542" s="317"/>
      <c r="H542" s="83" t="s">
        <v>843</v>
      </c>
      <c r="I542" s="317"/>
      <c r="J542" s="317"/>
      <c r="K542" s="135">
        <f>+VLOOKUP(C542,Numerica!B:C,2,FALSE)</f>
        <v>265513.98590640008</v>
      </c>
      <c r="L542" s="32"/>
    </row>
    <row r="543" spans="2:12" ht="15">
      <c r="B543" s="277" t="s">
        <v>80</v>
      </c>
      <c r="C543" s="278"/>
      <c r="D543" s="61"/>
      <c r="E543" s="62"/>
      <c r="F543" s="62"/>
      <c r="G543" s="62"/>
      <c r="H543" s="62"/>
      <c r="I543" s="62"/>
      <c r="J543" s="62"/>
      <c r="K543" s="221"/>
      <c r="L543" s="32"/>
    </row>
    <row r="544" spans="2:12" s="12" customFormat="1" ht="18.75" customHeight="1">
      <c r="B544" s="319" t="s">
        <v>1090</v>
      </c>
      <c r="C544" s="304">
        <v>3131</v>
      </c>
      <c r="D544" s="71" t="s">
        <v>171</v>
      </c>
      <c r="E544" s="305" t="s">
        <v>105</v>
      </c>
      <c r="F544" s="305" t="s">
        <v>268</v>
      </c>
      <c r="G544" s="317" t="s">
        <v>262</v>
      </c>
      <c r="H544" s="83">
        <v>0.9375</v>
      </c>
      <c r="I544" s="317">
        <v>3338182</v>
      </c>
      <c r="J544" s="317"/>
      <c r="K544" s="132">
        <f>+VLOOKUP(C544,Numerica!B:C,2,FALSE)</f>
        <v>19608.952366080004</v>
      </c>
      <c r="L544" s="32"/>
    </row>
    <row r="545" spans="2:12" s="12" customFormat="1" ht="18.75" customHeight="1">
      <c r="B545" s="319" t="s">
        <v>1092</v>
      </c>
      <c r="C545" s="304">
        <v>3133</v>
      </c>
      <c r="D545" s="71" t="s">
        <v>168</v>
      </c>
      <c r="E545" s="305" t="s">
        <v>169</v>
      </c>
      <c r="F545" s="305" t="s">
        <v>268</v>
      </c>
      <c r="G545" s="317" t="s">
        <v>262</v>
      </c>
      <c r="H545" s="83">
        <v>0.75</v>
      </c>
      <c r="I545" s="317">
        <v>3338179</v>
      </c>
      <c r="J545" s="317"/>
      <c r="K545" s="132">
        <f>+VLOOKUP(C545,Numerica!B:C,2,FALSE)</f>
        <v>21696.925071360009</v>
      </c>
      <c r="L545" s="32"/>
    </row>
    <row r="546" spans="2:12" ht="18.75" customHeight="1">
      <c r="B546" s="319" t="s">
        <v>1096</v>
      </c>
      <c r="C546" s="304">
        <v>3139</v>
      </c>
      <c r="D546" s="71" t="s">
        <v>175</v>
      </c>
      <c r="E546" s="305" t="s">
        <v>90</v>
      </c>
      <c r="F546" s="305" t="s">
        <v>268</v>
      </c>
      <c r="G546" s="317" t="s">
        <v>262</v>
      </c>
      <c r="H546" s="83">
        <v>0.8125</v>
      </c>
      <c r="I546" s="317"/>
      <c r="J546" s="317"/>
      <c r="K546" s="132">
        <f>+VLOOKUP(C546,Numerica!B:C,2,FALSE)</f>
        <v>26475.565079040007</v>
      </c>
      <c r="L546" s="32"/>
    </row>
    <row r="547" spans="2:12" ht="18.75" customHeight="1">
      <c r="B547" s="319" t="s">
        <v>1097</v>
      </c>
      <c r="C547" s="304">
        <v>3140</v>
      </c>
      <c r="D547" s="71" t="s">
        <v>172</v>
      </c>
      <c r="E547" s="305" t="s">
        <v>105</v>
      </c>
      <c r="F547" s="305" t="s">
        <v>268</v>
      </c>
      <c r="G547" s="317" t="s">
        <v>262</v>
      </c>
      <c r="H547" s="83">
        <v>0.75</v>
      </c>
      <c r="I547" s="317"/>
      <c r="J547" s="317"/>
      <c r="K547" s="132">
        <f>+VLOOKUP(C547,Numerica!B:C,2,FALSE)</f>
        <v>18859.904448000005</v>
      </c>
      <c r="L547" s="32"/>
    </row>
    <row r="548" spans="2:12" ht="27.75" customHeight="1">
      <c r="B548" s="319" t="s">
        <v>1098</v>
      </c>
      <c r="C548" s="304">
        <v>3141</v>
      </c>
      <c r="D548" s="65" t="s">
        <v>309</v>
      </c>
      <c r="E548" s="305"/>
      <c r="F548" s="305" t="s">
        <v>268</v>
      </c>
      <c r="G548" s="317"/>
      <c r="H548" s="83"/>
      <c r="I548" s="317"/>
      <c r="J548" s="317"/>
      <c r="K548" s="132">
        <f>+VLOOKUP(C548,Numerica!B:C,2,FALSE)</f>
        <v>16819.593584640006</v>
      </c>
      <c r="L548" s="32"/>
    </row>
    <row r="549" spans="2:12" ht="18.75" customHeight="1">
      <c r="B549" s="319" t="s">
        <v>1100</v>
      </c>
      <c r="C549" s="304">
        <v>3143</v>
      </c>
      <c r="D549" s="71" t="s">
        <v>173</v>
      </c>
      <c r="E549" s="305" t="s">
        <v>174</v>
      </c>
      <c r="F549" s="305" t="s">
        <v>268</v>
      </c>
      <c r="G549" s="317" t="s">
        <v>262</v>
      </c>
      <c r="H549" s="83">
        <v>0.9375</v>
      </c>
      <c r="I549" s="317">
        <v>3338213</v>
      </c>
      <c r="J549" s="317"/>
      <c r="K549" s="132">
        <f>+VLOOKUP(C549,Numerica!B:C,2,FALSE)</f>
        <v>16880.535598080005</v>
      </c>
      <c r="L549" s="32"/>
    </row>
    <row r="550" spans="2:12" ht="18.75" customHeight="1">
      <c r="B550" s="319" t="s">
        <v>1209</v>
      </c>
      <c r="C550" s="304">
        <v>8317</v>
      </c>
      <c r="D550" s="71" t="s">
        <v>770</v>
      </c>
      <c r="E550" s="305" t="s">
        <v>528</v>
      </c>
      <c r="F550" s="305" t="s">
        <v>268</v>
      </c>
      <c r="G550" s="317"/>
      <c r="H550" s="83" t="s">
        <v>574</v>
      </c>
      <c r="I550" s="317"/>
      <c r="J550" s="317"/>
      <c r="K550" s="132">
        <f>+VLOOKUP(C550,Numerica!B:C,2,FALSE)</f>
        <v>17886.390466560006</v>
      </c>
      <c r="L550" s="32"/>
    </row>
    <row r="551" spans="2:12" ht="15">
      <c r="B551" s="277" t="s">
        <v>1222</v>
      </c>
      <c r="C551" s="278"/>
      <c r="D551" s="61"/>
      <c r="E551" s="62"/>
      <c r="F551" s="62"/>
      <c r="G551" s="62"/>
      <c r="H551" s="62"/>
      <c r="I551" s="62"/>
      <c r="J551" s="62"/>
      <c r="K551" s="221"/>
      <c r="L551" s="32"/>
    </row>
    <row r="552" spans="2:12" s="12" customFormat="1" ht="18.75" customHeight="1">
      <c r="B552" s="319" t="s">
        <v>1093</v>
      </c>
      <c r="C552" s="304">
        <v>3134</v>
      </c>
      <c r="D552" s="71" t="s">
        <v>168</v>
      </c>
      <c r="E552" s="305" t="s">
        <v>169</v>
      </c>
      <c r="F552" s="305" t="s">
        <v>268</v>
      </c>
      <c r="G552" s="317" t="s">
        <v>262</v>
      </c>
      <c r="H552" s="305" t="s">
        <v>456</v>
      </c>
      <c r="I552" s="317">
        <v>3338178</v>
      </c>
      <c r="J552" s="317"/>
      <c r="K552" s="132">
        <f>+VLOOKUP(C552,Numerica!B:C,2,FALSE)</f>
        <v>15591.936729600005</v>
      </c>
      <c r="L552" s="32"/>
    </row>
    <row r="553" spans="2:12" ht="14.25">
      <c r="B553" s="585" t="s">
        <v>1094</v>
      </c>
      <c r="C553" s="615">
        <v>3135</v>
      </c>
      <c r="D553" s="71" t="s">
        <v>179</v>
      </c>
      <c r="E553" s="305" t="s">
        <v>180</v>
      </c>
      <c r="F553" s="587" t="s">
        <v>268</v>
      </c>
      <c r="G553" s="589" t="s">
        <v>177</v>
      </c>
      <c r="H553" s="587" t="s">
        <v>456</v>
      </c>
      <c r="I553" s="555"/>
      <c r="J553" s="555"/>
      <c r="K553" s="567">
        <f>+VLOOKUP(C553,Numerica!B:C,2,FALSE)</f>
        <v>18672.916416000007</v>
      </c>
      <c r="L553" s="32"/>
    </row>
    <row r="554" spans="2:12" ht="14.25">
      <c r="B554" s="586"/>
      <c r="C554" s="616" t="e">
        <v>#N/A</v>
      </c>
      <c r="D554" s="71" t="s">
        <v>176</v>
      </c>
      <c r="E554" s="305" t="s">
        <v>170</v>
      </c>
      <c r="F554" s="588"/>
      <c r="G554" s="590"/>
      <c r="H554" s="588"/>
      <c r="I554" s="556"/>
      <c r="J554" s="556"/>
      <c r="K554" s="569" t="e">
        <f>+VLOOKUP(C554,Numerica!B:C,2,FALSE)</f>
        <v>#N/A</v>
      </c>
      <c r="L554" s="32"/>
    </row>
    <row r="555" spans="2:12" ht="14.25">
      <c r="B555" s="586"/>
      <c r="C555" s="616" t="e">
        <v>#N/A</v>
      </c>
      <c r="D555" s="71" t="s">
        <v>178</v>
      </c>
      <c r="E555" s="305" t="s">
        <v>15</v>
      </c>
      <c r="F555" s="588"/>
      <c r="G555" s="590"/>
      <c r="H555" s="588"/>
      <c r="I555" s="557"/>
      <c r="J555" s="557"/>
      <c r="K555" s="568" t="e">
        <f>+VLOOKUP(C555,Numerica!B:C,2,FALSE)</f>
        <v>#N/A</v>
      </c>
      <c r="L555" s="32"/>
    </row>
    <row r="556" spans="2:12" ht="12.95" customHeight="1">
      <c r="B556" s="585" t="s">
        <v>1091</v>
      </c>
      <c r="C556" s="615">
        <v>3132</v>
      </c>
      <c r="D556" s="71" t="s">
        <v>182</v>
      </c>
      <c r="E556" s="305" t="s">
        <v>105</v>
      </c>
      <c r="F556" s="587" t="s">
        <v>268</v>
      </c>
      <c r="G556" s="589" t="s">
        <v>262</v>
      </c>
      <c r="H556" s="587" t="s">
        <v>457</v>
      </c>
      <c r="I556" s="589">
        <v>3338183</v>
      </c>
      <c r="J556" s="309"/>
      <c r="K556" s="567">
        <f>+VLOOKUP(C556,Numerica!B:C,2,FALSE)</f>
        <v>34535.412764160013</v>
      </c>
      <c r="L556" s="32"/>
    </row>
    <row r="557" spans="2:12" ht="12.95" customHeight="1">
      <c r="B557" s="586"/>
      <c r="C557" s="616" t="e">
        <v>#N/A</v>
      </c>
      <c r="D557" s="71" t="s">
        <v>181</v>
      </c>
      <c r="E557" s="305" t="s">
        <v>105</v>
      </c>
      <c r="F557" s="588"/>
      <c r="G557" s="590"/>
      <c r="H557" s="588"/>
      <c r="I557" s="590"/>
      <c r="J557" s="310"/>
      <c r="K557" s="568" t="e">
        <f>+VLOOKUP(C557,Numerica!B:C,2,FALSE)</f>
        <v>#N/A</v>
      </c>
      <c r="L557" s="32"/>
    </row>
    <row r="558" spans="2:12" s="12" customFormat="1" ht="18.75" customHeight="1">
      <c r="B558" s="319" t="s">
        <v>1099</v>
      </c>
      <c r="C558" s="304">
        <v>3142</v>
      </c>
      <c r="D558" s="71" t="s">
        <v>644</v>
      </c>
      <c r="E558" s="305" t="s">
        <v>73</v>
      </c>
      <c r="F558" s="305" t="s">
        <v>268</v>
      </c>
      <c r="G558" s="317"/>
      <c r="H558" s="305" t="s">
        <v>645</v>
      </c>
      <c r="I558" s="317"/>
      <c r="J558" s="317"/>
      <c r="K558" s="135">
        <f>+VLOOKUP(C558,Numerica!B:C,2,FALSE)</f>
        <v>18828.558819840004</v>
      </c>
      <c r="L558" s="32"/>
    </row>
    <row r="559" spans="2:12" ht="15">
      <c r="B559" s="277" t="s">
        <v>610</v>
      </c>
      <c r="C559" s="278"/>
      <c r="D559" s="61"/>
      <c r="E559" s="62"/>
      <c r="F559" s="62"/>
      <c r="G559" s="62"/>
      <c r="H559" s="62"/>
      <c r="I559" s="62"/>
      <c r="J559" s="62"/>
      <c r="K559" s="221"/>
      <c r="L559" s="32"/>
    </row>
    <row r="560" spans="2:12" ht="16.7" customHeight="1">
      <c r="B560" s="319" t="s">
        <v>1039</v>
      </c>
      <c r="C560" s="304">
        <v>2854</v>
      </c>
      <c r="D560" s="71" t="s">
        <v>313</v>
      </c>
      <c r="E560" s="305"/>
      <c r="F560" s="305" t="s">
        <v>268</v>
      </c>
      <c r="G560" s="317"/>
      <c r="H560" s="305" t="s">
        <v>457</v>
      </c>
      <c r="I560" s="317">
        <v>3331321</v>
      </c>
      <c r="J560" s="317"/>
      <c r="K560" s="135">
        <f>+VLOOKUP(C560,Numerica!B:C,2,FALSE)</f>
        <v>61878.827250240014</v>
      </c>
      <c r="L560" s="32"/>
    </row>
    <row r="561" spans="2:12" ht="16.7" customHeight="1">
      <c r="B561" s="319" t="s">
        <v>1040</v>
      </c>
      <c r="C561" s="304">
        <v>2855</v>
      </c>
      <c r="D561" s="71" t="s">
        <v>648</v>
      </c>
      <c r="E561" s="305" t="s">
        <v>73</v>
      </c>
      <c r="F561" s="305" t="s">
        <v>268</v>
      </c>
      <c r="G561" s="317"/>
      <c r="H561" s="305"/>
      <c r="I561" s="317"/>
      <c r="J561" s="317"/>
      <c r="K561" s="135">
        <f>+VLOOKUP(C561,Numerica!B:C,2,FALSE)</f>
        <v>69343.81486032001</v>
      </c>
      <c r="L561" s="32"/>
    </row>
    <row r="562" spans="2:12" ht="16.7" customHeight="1">
      <c r="B562" s="319" t="s">
        <v>1037</v>
      </c>
      <c r="C562" s="304">
        <v>2850</v>
      </c>
      <c r="D562" s="71" t="s">
        <v>649</v>
      </c>
      <c r="E562" s="305" t="s">
        <v>73</v>
      </c>
      <c r="F562" s="305" t="s">
        <v>268</v>
      </c>
      <c r="G562" s="317"/>
      <c r="H562" s="325">
        <v>1.125</v>
      </c>
      <c r="I562" s="317"/>
      <c r="J562" s="317"/>
      <c r="K562" s="135">
        <f>+VLOOKUP(C562,Numerica!B:C,2,FALSE)</f>
        <v>62581.730090880003</v>
      </c>
      <c r="L562" s="32"/>
    </row>
    <row r="563" spans="2:12" ht="16.7" customHeight="1">
      <c r="B563" s="319" t="s">
        <v>1047</v>
      </c>
      <c r="C563" s="304">
        <v>2872</v>
      </c>
      <c r="D563" s="71" t="s">
        <v>554</v>
      </c>
      <c r="E563" s="305" t="s">
        <v>72</v>
      </c>
      <c r="F563" s="305"/>
      <c r="G563" s="317"/>
      <c r="H563" s="325" t="s">
        <v>540</v>
      </c>
      <c r="I563" s="317"/>
      <c r="J563" s="317"/>
      <c r="K563" s="135">
        <f>+VLOOKUP(C563,Numerica!B:C,2,FALSE)</f>
        <v>61795.185291840018</v>
      </c>
      <c r="L563" s="32"/>
    </row>
    <row r="564" spans="2:12" ht="16.7" customHeight="1">
      <c r="B564" s="319" t="s">
        <v>1048</v>
      </c>
      <c r="C564" s="304">
        <v>2874</v>
      </c>
      <c r="D564" s="71" t="s">
        <v>714</v>
      </c>
      <c r="E564" s="305" t="s">
        <v>54</v>
      </c>
      <c r="F564" s="305"/>
      <c r="G564" s="317"/>
      <c r="H564" s="325" t="s">
        <v>548</v>
      </c>
      <c r="I564" s="317"/>
      <c r="J564" s="317"/>
      <c r="K564" s="135">
        <f>+VLOOKUP(C564,Numerica!B:C,2,FALSE)</f>
        <v>76369.200267360022</v>
      </c>
      <c r="L564" s="32"/>
    </row>
    <row r="565" spans="2:12" ht="15">
      <c r="B565" s="277" t="s">
        <v>62</v>
      </c>
      <c r="C565" s="278"/>
      <c r="D565" s="61"/>
      <c r="E565" s="62"/>
      <c r="F565" s="62"/>
      <c r="G565" s="62"/>
      <c r="H565" s="62"/>
      <c r="I565" s="62"/>
      <c r="J565" s="62"/>
      <c r="K565" s="221"/>
      <c r="L565" s="32"/>
    </row>
    <row r="566" spans="2:12" s="12" customFormat="1" ht="14.25">
      <c r="B566" s="585" t="s">
        <v>1110</v>
      </c>
      <c r="C566" s="615">
        <v>3287</v>
      </c>
      <c r="D566" s="114" t="s">
        <v>183</v>
      </c>
      <c r="E566" s="72" t="s">
        <v>170</v>
      </c>
      <c r="F566" s="587" t="s">
        <v>61</v>
      </c>
      <c r="G566" s="589" t="s">
        <v>262</v>
      </c>
      <c r="H566" s="587" t="s">
        <v>140</v>
      </c>
      <c r="I566" s="555"/>
      <c r="J566" s="555"/>
      <c r="K566" s="567">
        <f>+VLOOKUP(C566,Numerica!B:C,2,FALSE)</f>
        <v>12171.734615040004</v>
      </c>
      <c r="L566" s="32"/>
    </row>
    <row r="567" spans="2:12" ht="14.25">
      <c r="B567" s="586"/>
      <c r="C567" s="616" t="e">
        <v>#N/A</v>
      </c>
      <c r="D567" s="114" t="s">
        <v>184</v>
      </c>
      <c r="E567" s="72" t="s">
        <v>170</v>
      </c>
      <c r="F567" s="588"/>
      <c r="G567" s="590"/>
      <c r="H567" s="588"/>
      <c r="I567" s="557"/>
      <c r="J567" s="557"/>
      <c r="K567" s="568" t="e">
        <f>+VLOOKUP(C567,Numerica!B:C,2,FALSE)</f>
        <v>#N/A</v>
      </c>
      <c r="L567" s="32"/>
    </row>
    <row r="568" spans="2:12" ht="18.75" customHeight="1">
      <c r="B568" s="319" t="s">
        <v>1127</v>
      </c>
      <c r="C568" s="304">
        <v>3329</v>
      </c>
      <c r="D568" s="71">
        <v>180</v>
      </c>
      <c r="E568" s="305" t="s">
        <v>54</v>
      </c>
      <c r="F568" s="305" t="s">
        <v>61</v>
      </c>
      <c r="G568" s="317" t="s">
        <v>260</v>
      </c>
      <c r="H568" s="305" t="s">
        <v>49</v>
      </c>
      <c r="I568" s="317"/>
      <c r="J568" s="317"/>
      <c r="K568" s="157">
        <f>+VLOOKUP(C568,Numerica!B:C,2,FALSE)</f>
        <v>9171.9740851200022</v>
      </c>
      <c r="L568" s="32"/>
    </row>
    <row r="569" spans="2:12" ht="18.75" customHeight="1" thickBot="1">
      <c r="B569" s="279" t="s">
        <v>1128</v>
      </c>
      <c r="C569" s="281">
        <v>3330</v>
      </c>
      <c r="D569" s="403" t="s">
        <v>186</v>
      </c>
      <c r="E569" s="122" t="s">
        <v>11</v>
      </c>
      <c r="F569" s="122" t="s">
        <v>61</v>
      </c>
      <c r="G569" s="125" t="s">
        <v>264</v>
      </c>
      <c r="H569" s="122" t="s">
        <v>185</v>
      </c>
      <c r="I569" s="125"/>
      <c r="J569" s="125"/>
      <c r="K569" s="134">
        <f>+VLOOKUP(C569,Numerica!B:C,2,FALSE)</f>
        <v>11412.714001920005</v>
      </c>
      <c r="L569" s="32"/>
    </row>
    <row r="570" spans="2:12" ht="15.75" thickTop="1" thickBot="1">
      <c r="B570" s="28"/>
      <c r="C570" s="263"/>
      <c r="D570" s="24"/>
      <c r="E570" s="27"/>
      <c r="F570" s="27"/>
      <c r="G570" s="108"/>
      <c r="H570" s="113"/>
      <c r="I570" s="108"/>
      <c r="J570" s="108"/>
      <c r="K570" s="230"/>
      <c r="L570" s="32"/>
    </row>
    <row r="571" spans="2:12" s="10" customFormat="1" ht="30.95" customHeight="1" thickTop="1">
      <c r="B571" s="380" t="s">
        <v>720</v>
      </c>
      <c r="C571" s="381"/>
      <c r="D571" s="382"/>
      <c r="E571" s="382"/>
      <c r="F571" s="382"/>
      <c r="G571" s="382"/>
      <c r="H571" s="382"/>
      <c r="I571" s="382"/>
      <c r="J571" s="382"/>
      <c r="K571" s="383"/>
      <c r="L571" s="32"/>
    </row>
    <row r="572" spans="2:12" s="11" customFormat="1" ht="18">
      <c r="B572" s="277" t="s">
        <v>9</v>
      </c>
      <c r="C572" s="278"/>
      <c r="D572" s="68"/>
      <c r="E572" s="62"/>
      <c r="F572" s="62"/>
      <c r="G572" s="62"/>
      <c r="H572" s="69"/>
      <c r="I572" s="62"/>
      <c r="J572" s="62"/>
      <c r="K572" s="221"/>
      <c r="L572" s="32"/>
    </row>
    <row r="573" spans="2:12" s="12" customFormat="1" ht="18.75" customHeight="1">
      <c r="B573" s="319" t="s">
        <v>973</v>
      </c>
      <c r="C573" s="304">
        <v>2553</v>
      </c>
      <c r="D573" s="71" t="s">
        <v>721</v>
      </c>
      <c r="E573" s="305" t="s">
        <v>722</v>
      </c>
      <c r="F573" s="305" t="s">
        <v>65</v>
      </c>
      <c r="G573" s="317"/>
      <c r="H573" s="305" t="s">
        <v>540</v>
      </c>
      <c r="I573" s="317"/>
      <c r="J573" s="317"/>
      <c r="K573" s="135">
        <f>+VLOOKUP(C573,Numerica!B:C,2,FALSE)</f>
        <v>44775.949938720012</v>
      </c>
      <c r="L573" s="32"/>
    </row>
    <row r="574" spans="2:12" s="12" customFormat="1" ht="18.75" customHeight="1">
      <c r="B574" s="319" t="s">
        <v>974</v>
      </c>
      <c r="C574" s="304">
        <v>2554</v>
      </c>
      <c r="D574" s="71" t="s">
        <v>721</v>
      </c>
      <c r="E574" s="305" t="s">
        <v>722</v>
      </c>
      <c r="F574" s="305" t="s">
        <v>66</v>
      </c>
      <c r="G574" s="317"/>
      <c r="H574" s="305" t="s">
        <v>540</v>
      </c>
      <c r="I574" s="317"/>
      <c r="J574" s="317"/>
      <c r="K574" s="135">
        <f>+VLOOKUP(C574,Numerica!B:C,2,FALSE)</f>
        <v>44775.949938720012</v>
      </c>
      <c r="L574" s="32"/>
    </row>
    <row r="575" spans="2:12" ht="15">
      <c r="B575" s="277" t="s">
        <v>610</v>
      </c>
      <c r="C575" s="278"/>
      <c r="D575" s="61"/>
      <c r="E575" s="62"/>
      <c r="F575" s="62"/>
      <c r="G575" s="62"/>
      <c r="H575" s="62"/>
      <c r="I575" s="62"/>
      <c r="J575" s="62"/>
      <c r="K575" s="221"/>
      <c r="L575" s="32"/>
    </row>
    <row r="576" spans="2:12" ht="25.5">
      <c r="B576" s="503" t="s">
        <v>1345</v>
      </c>
      <c r="C576" s="304">
        <v>9733</v>
      </c>
      <c r="D576" s="65" t="s">
        <v>1346</v>
      </c>
      <c r="E576" s="305" t="s">
        <v>1344</v>
      </c>
      <c r="F576" s="305" t="s">
        <v>268</v>
      </c>
      <c r="G576" s="317"/>
      <c r="H576" s="301" t="s">
        <v>542</v>
      </c>
      <c r="I576" s="317"/>
      <c r="J576" s="317"/>
      <c r="K576" s="135">
        <f>+VLOOKUP(C576,Numerica!B:C,2,FALSE)</f>
        <v>27132.000000000004</v>
      </c>
      <c r="L576" s="32"/>
    </row>
    <row r="577" spans="2:12" ht="18.75" customHeight="1">
      <c r="B577" s="503" t="s">
        <v>1391</v>
      </c>
      <c r="C577" s="304">
        <v>100000271734</v>
      </c>
      <c r="D577" s="65" t="s">
        <v>1428</v>
      </c>
      <c r="E577" s="305" t="s">
        <v>1430</v>
      </c>
      <c r="F577" s="305"/>
      <c r="G577" s="317"/>
      <c r="H577" s="301" t="s">
        <v>542</v>
      </c>
      <c r="I577" s="317" t="s">
        <v>1431</v>
      </c>
      <c r="J577" s="317"/>
      <c r="K577" s="135">
        <f>+VLOOKUP(C577,Numerica!B:C,2,FALSE)</f>
        <v>33186.720000000001</v>
      </c>
      <c r="L577" s="32"/>
    </row>
    <row r="578" spans="2:12" s="11" customFormat="1" ht="18">
      <c r="B578" s="277" t="s">
        <v>582</v>
      </c>
      <c r="C578" s="278"/>
      <c r="D578" s="68"/>
      <c r="E578" s="62"/>
      <c r="F578" s="62"/>
      <c r="G578" s="62"/>
      <c r="H578" s="69"/>
      <c r="I578" s="62"/>
      <c r="J578" s="62"/>
      <c r="K578" s="221"/>
      <c r="L578" s="32"/>
    </row>
    <row r="579" spans="2:12" s="12" customFormat="1" ht="18.75" customHeight="1">
      <c r="B579" s="506" t="s">
        <v>1389</v>
      </c>
      <c r="C579" s="297">
        <v>100000522834</v>
      </c>
      <c r="D579" s="520" t="s">
        <v>1428</v>
      </c>
      <c r="E579" s="521" t="s">
        <v>1427</v>
      </c>
      <c r="F579" s="190"/>
      <c r="G579" s="191"/>
      <c r="H579" s="190" t="s">
        <v>1343</v>
      </c>
      <c r="I579" s="191"/>
      <c r="J579" s="191"/>
      <c r="K579" s="193">
        <f>+VLOOKUP(C579,Numerica!B:C,2,FALSE)</f>
        <v>64271.424000000006</v>
      </c>
      <c r="L579" s="32"/>
    </row>
    <row r="580" spans="2:12" s="12" customFormat="1" ht="18.75" customHeight="1" thickBot="1">
      <c r="B580" s="513" t="s">
        <v>868</v>
      </c>
      <c r="C580" s="514">
        <v>13017</v>
      </c>
      <c r="D580" s="515" t="s">
        <v>759</v>
      </c>
      <c r="E580" s="516" t="s">
        <v>748</v>
      </c>
      <c r="F580" s="517"/>
      <c r="G580" s="518"/>
      <c r="H580" s="517" t="s">
        <v>542</v>
      </c>
      <c r="I580" s="518"/>
      <c r="J580" s="518"/>
      <c r="K580" s="519">
        <f>+VLOOKUP(C580,Numerica!B:C,2,FALSE)</f>
        <v>78559.39309680002</v>
      </c>
      <c r="L580" s="32"/>
    </row>
    <row r="581" spans="2:12" ht="15.75" thickTop="1" thickBot="1">
      <c r="B581" s="28"/>
      <c r="C581" s="263"/>
      <c r="D581" s="24"/>
      <c r="E581" s="27"/>
      <c r="F581" s="27"/>
      <c r="G581" s="108"/>
      <c r="H581" s="113"/>
      <c r="I581" s="108"/>
      <c r="J581" s="108"/>
      <c r="K581" s="230"/>
      <c r="L581" s="32"/>
    </row>
    <row r="582" spans="2:12" s="10" customFormat="1" ht="30.95" customHeight="1" thickTop="1">
      <c r="B582" s="380" t="s">
        <v>638</v>
      </c>
      <c r="C582" s="381"/>
      <c r="D582" s="382"/>
      <c r="E582" s="382"/>
      <c r="F582" s="382"/>
      <c r="G582" s="382"/>
      <c r="H582" s="382"/>
      <c r="I582" s="382"/>
      <c r="J582" s="382"/>
      <c r="K582" s="383"/>
      <c r="L582" s="32"/>
    </row>
    <row r="583" spans="2:12" s="11" customFormat="1" ht="18">
      <c r="B583" s="115" t="s">
        <v>307</v>
      </c>
      <c r="C583" s="259"/>
      <c r="D583" s="68"/>
      <c r="E583" s="62"/>
      <c r="F583" s="62"/>
      <c r="G583" s="62"/>
      <c r="H583" s="69"/>
      <c r="I583" s="62"/>
      <c r="J583" s="62"/>
      <c r="K583" s="221"/>
      <c r="L583" s="32"/>
    </row>
    <row r="584" spans="2:12" s="12" customFormat="1" ht="18.75" customHeight="1">
      <c r="B584" s="506" t="s">
        <v>1364</v>
      </c>
      <c r="C584" s="297">
        <v>100000538382</v>
      </c>
      <c r="D584" s="189" t="s">
        <v>1365</v>
      </c>
      <c r="E584" s="190" t="s">
        <v>1366</v>
      </c>
      <c r="F584" s="190"/>
      <c r="G584" s="191"/>
      <c r="H584" s="190"/>
      <c r="I584" s="192"/>
      <c r="J584" s="192"/>
      <c r="K584" s="193">
        <f>+VLOOKUP(C584,Numerica!B:C,2,FALSE)</f>
        <v>100302.72000000002</v>
      </c>
      <c r="L584" s="32"/>
    </row>
    <row r="585" spans="2:12" s="11" customFormat="1" ht="18">
      <c r="B585" s="115" t="s">
        <v>9</v>
      </c>
      <c r="C585" s="259"/>
      <c r="D585" s="68"/>
      <c r="E585" s="62"/>
      <c r="F585" s="62"/>
      <c r="G585" s="62"/>
      <c r="H585" s="69"/>
      <c r="I585" s="62"/>
      <c r="J585" s="62"/>
      <c r="K585" s="221"/>
      <c r="L585" s="32"/>
    </row>
    <row r="586" spans="2:12" s="12" customFormat="1" ht="18.75" customHeight="1">
      <c r="B586" s="295" t="s">
        <v>873</v>
      </c>
      <c r="C586" s="297">
        <v>13135</v>
      </c>
      <c r="D586" s="189" t="s">
        <v>778</v>
      </c>
      <c r="E586" s="190" t="s">
        <v>652</v>
      </c>
      <c r="F586" s="190" t="s">
        <v>779</v>
      </c>
      <c r="G586" s="191"/>
      <c r="H586" s="190" t="s">
        <v>583</v>
      </c>
      <c r="I586" s="192"/>
      <c r="J586" s="192"/>
      <c r="K586" s="193">
        <f>+VLOOKUP(C586,Numerica!B:C,2,FALSE)</f>
        <v>24272.161193280008</v>
      </c>
      <c r="L586" s="32"/>
    </row>
    <row r="587" spans="2:12" s="12" customFormat="1" ht="18.75" customHeight="1">
      <c r="B587" s="296" t="s">
        <v>1212</v>
      </c>
      <c r="C587" s="268">
        <v>9148</v>
      </c>
      <c r="D587" s="194" t="s">
        <v>639</v>
      </c>
      <c r="E587" s="195" t="s">
        <v>658</v>
      </c>
      <c r="F587" s="175" t="s">
        <v>779</v>
      </c>
      <c r="G587" s="178"/>
      <c r="H587" s="175" t="s">
        <v>574</v>
      </c>
      <c r="I587" s="196"/>
      <c r="J587" s="175">
        <v>79401</v>
      </c>
      <c r="K587" s="197">
        <f>+VLOOKUP(C587,Numerica!B:C,2,FALSE)</f>
        <v>35065.870039200003</v>
      </c>
      <c r="L587" s="32"/>
    </row>
    <row r="588" spans="2:12" ht="14.25" customHeight="1" thickBot="1">
      <c r="B588" s="23"/>
      <c r="C588" s="266"/>
      <c r="D588" s="26"/>
      <c r="E588" s="25"/>
      <c r="F588" s="25"/>
      <c r="G588" s="25"/>
      <c r="H588" s="25"/>
      <c r="I588" s="27"/>
      <c r="J588" s="27"/>
      <c r="K588" s="231"/>
      <c r="L588" s="32"/>
    </row>
    <row r="589" spans="2:12" s="10" customFormat="1" ht="30.95" customHeight="1" thickTop="1">
      <c r="B589" s="380" t="s">
        <v>314</v>
      </c>
      <c r="C589" s="381"/>
      <c r="D589" s="382"/>
      <c r="E589" s="382"/>
      <c r="F589" s="382"/>
      <c r="G589" s="382"/>
      <c r="H589" s="382"/>
      <c r="I589" s="382"/>
      <c r="J589" s="382"/>
      <c r="K589" s="383"/>
      <c r="L589" s="32"/>
    </row>
    <row r="590" spans="2:12" s="11" customFormat="1" ht="18">
      <c r="B590" s="115" t="s">
        <v>307</v>
      </c>
      <c r="C590" s="259"/>
      <c r="D590" s="68"/>
      <c r="E590" s="62"/>
      <c r="F590" s="62"/>
      <c r="G590" s="62"/>
      <c r="H590" s="69"/>
      <c r="I590" s="62"/>
      <c r="J590" s="62"/>
      <c r="K590" s="221"/>
      <c r="L590" s="32"/>
    </row>
    <row r="591" spans="2:12" ht="19.5" customHeight="1">
      <c r="B591" s="329" t="s">
        <v>895</v>
      </c>
      <c r="C591" s="304">
        <v>15300</v>
      </c>
      <c r="D591" s="65" t="s">
        <v>813</v>
      </c>
      <c r="E591" s="305" t="s">
        <v>528</v>
      </c>
      <c r="F591" s="305"/>
      <c r="G591" s="327"/>
      <c r="H591" s="326" t="s">
        <v>643</v>
      </c>
      <c r="I591" s="317"/>
      <c r="J591" s="317"/>
      <c r="K591" s="135">
        <f>+VLOOKUP(C591,Numerica!B:C,2,FALSE)</f>
        <v>161831.84592960001</v>
      </c>
      <c r="L591" s="32"/>
    </row>
    <row r="592" spans="2:12" s="11" customFormat="1" ht="18">
      <c r="B592" s="277" t="s">
        <v>7</v>
      </c>
      <c r="C592" s="278"/>
      <c r="D592" s="68"/>
      <c r="E592" s="62"/>
      <c r="F592" s="62"/>
      <c r="G592" s="62"/>
      <c r="H592" s="69"/>
      <c r="I592" s="62"/>
      <c r="J592" s="62"/>
      <c r="K592" s="221"/>
      <c r="L592" s="32"/>
    </row>
    <row r="593" spans="2:12" s="12" customFormat="1" ht="15" customHeight="1">
      <c r="B593" s="617" t="s">
        <v>1011</v>
      </c>
      <c r="C593" s="610">
        <v>2733</v>
      </c>
      <c r="D593" s="65">
        <v>106</v>
      </c>
      <c r="E593" s="305" t="s">
        <v>54</v>
      </c>
      <c r="F593" s="305" t="s">
        <v>267</v>
      </c>
      <c r="G593" s="327" t="s">
        <v>260</v>
      </c>
      <c r="H593" s="326" t="s">
        <v>341</v>
      </c>
      <c r="I593" s="317"/>
      <c r="J593" s="317"/>
      <c r="K593" s="570">
        <f>+VLOOKUP(C593,Numerica!B:C,2,FALSE)</f>
        <v>64811.041495200014</v>
      </c>
      <c r="L593" s="32"/>
    </row>
    <row r="594" spans="2:12" s="12" customFormat="1" ht="15" customHeight="1">
      <c r="B594" s="619"/>
      <c r="C594" s="611" t="e">
        <v>#N/A</v>
      </c>
      <c r="D594" s="65">
        <v>205</v>
      </c>
      <c r="E594" s="305" t="s">
        <v>398</v>
      </c>
      <c r="F594" s="305" t="s">
        <v>267</v>
      </c>
      <c r="G594" s="327" t="s">
        <v>260</v>
      </c>
      <c r="H594" s="326">
        <v>0.8125</v>
      </c>
      <c r="I594" s="317" t="s">
        <v>363</v>
      </c>
      <c r="J594" s="317"/>
      <c r="K594" s="571" t="e">
        <f>+VLOOKUP(C594,Numerica!B:C,2,FALSE)</f>
        <v>#N/A</v>
      </c>
      <c r="L594" s="32"/>
    </row>
    <row r="595" spans="2:12" ht="18.75" customHeight="1">
      <c r="B595" s="329" t="s">
        <v>1017</v>
      </c>
      <c r="C595" s="304">
        <v>2742</v>
      </c>
      <c r="D595" s="65">
        <v>405</v>
      </c>
      <c r="E595" s="305" t="s">
        <v>15</v>
      </c>
      <c r="F595" s="305" t="s">
        <v>267</v>
      </c>
      <c r="G595" s="327" t="s">
        <v>261</v>
      </c>
      <c r="H595" s="326">
        <v>0.8125</v>
      </c>
      <c r="I595" s="317" t="s">
        <v>365</v>
      </c>
      <c r="J595" s="317"/>
      <c r="K595" s="135">
        <f>+VLOOKUP(C595,Numerica!B:C,2,FALSE)</f>
        <v>63727.236619200004</v>
      </c>
      <c r="L595" s="32"/>
    </row>
    <row r="596" spans="2:12" ht="18.75" customHeight="1">
      <c r="B596" s="319" t="s">
        <v>1018</v>
      </c>
      <c r="C596" s="304">
        <v>2743</v>
      </c>
      <c r="D596" s="66" t="s">
        <v>337</v>
      </c>
      <c r="E596" s="305" t="s">
        <v>47</v>
      </c>
      <c r="F596" s="305" t="s">
        <v>267</v>
      </c>
      <c r="G596" s="88"/>
      <c r="H596" s="305" t="s">
        <v>336</v>
      </c>
      <c r="I596" s="317"/>
      <c r="J596" s="183">
        <v>64601</v>
      </c>
      <c r="K596" s="135">
        <f>+VLOOKUP(C596,Numerica!B:C,2,FALSE)</f>
        <v>96588.696204000022</v>
      </c>
      <c r="L596" s="32"/>
    </row>
    <row r="597" spans="2:12" ht="18.75" customHeight="1">
      <c r="B597" s="319" t="s">
        <v>1175</v>
      </c>
      <c r="C597" s="304">
        <v>6487</v>
      </c>
      <c r="D597" s="66" t="s">
        <v>594</v>
      </c>
      <c r="E597" s="305" t="s">
        <v>318</v>
      </c>
      <c r="F597" s="305" t="s">
        <v>267</v>
      </c>
      <c r="G597" s="88" t="s">
        <v>593</v>
      </c>
      <c r="H597" s="305" t="s">
        <v>574</v>
      </c>
      <c r="I597" s="317"/>
      <c r="J597" s="95"/>
      <c r="K597" s="135">
        <f>+VLOOKUP(C597,Numerica!B:C,2,FALSE)</f>
        <v>78947.666582400008</v>
      </c>
      <c r="L597" s="32"/>
    </row>
    <row r="598" spans="2:12" ht="18.75" customHeight="1">
      <c r="B598" s="319" t="s">
        <v>1176</v>
      </c>
      <c r="C598" s="304">
        <v>6490</v>
      </c>
      <c r="D598" s="66" t="s">
        <v>596</v>
      </c>
      <c r="E598" s="305" t="s">
        <v>595</v>
      </c>
      <c r="F598" s="305" t="s">
        <v>267</v>
      </c>
      <c r="G598" s="88" t="s">
        <v>593</v>
      </c>
      <c r="H598" s="305" t="s">
        <v>578</v>
      </c>
      <c r="I598" s="317"/>
      <c r="J598" s="183">
        <v>98901</v>
      </c>
      <c r="K598" s="135">
        <f>+VLOOKUP(C598,Numerica!B:C,2,FALSE)</f>
        <v>86738.98852080002</v>
      </c>
      <c r="L598" s="32"/>
    </row>
    <row r="599" spans="2:12" ht="25.5">
      <c r="B599" s="319" t="s">
        <v>1231</v>
      </c>
      <c r="C599" s="304">
        <v>15354</v>
      </c>
      <c r="D599" s="111" t="s">
        <v>1322</v>
      </c>
      <c r="E599" s="612" t="s">
        <v>1237</v>
      </c>
      <c r="F599" s="613"/>
      <c r="G599" s="614"/>
      <c r="H599" s="305" t="s">
        <v>573</v>
      </c>
      <c r="I599" s="563" t="s">
        <v>1236</v>
      </c>
      <c r="J599" s="564"/>
      <c r="K599" s="135">
        <f>+VLOOKUP(C599,Numerica!B:C,2,FALSE)</f>
        <v>330601.07979360007</v>
      </c>
      <c r="L599" s="32"/>
    </row>
    <row r="600" spans="2:12" ht="15">
      <c r="B600" s="277" t="s">
        <v>8</v>
      </c>
      <c r="C600" s="278"/>
      <c r="D600" s="68"/>
      <c r="E600" s="62"/>
      <c r="F600" s="62"/>
      <c r="G600" s="62"/>
      <c r="H600" s="69"/>
      <c r="I600" s="62"/>
      <c r="J600" s="62"/>
      <c r="K600" s="221"/>
      <c r="L600" s="32"/>
    </row>
    <row r="601" spans="2:12" s="12" customFormat="1" ht="18.75" customHeight="1">
      <c r="B601" s="319" t="s">
        <v>1086</v>
      </c>
      <c r="C601" s="304">
        <v>3041</v>
      </c>
      <c r="D601" s="65">
        <v>205</v>
      </c>
      <c r="E601" s="77"/>
      <c r="F601" s="77" t="s">
        <v>267</v>
      </c>
      <c r="G601" s="92" t="s">
        <v>260</v>
      </c>
      <c r="H601" s="78">
        <v>0.8125</v>
      </c>
      <c r="I601" s="327" t="s">
        <v>362</v>
      </c>
      <c r="J601" s="96"/>
      <c r="K601" s="135">
        <f>+VLOOKUP(C601,Numerica!B:C,2,FALSE)</f>
        <v>35597.374095360006</v>
      </c>
      <c r="L601" s="32"/>
    </row>
    <row r="602" spans="2:12" ht="18.75" customHeight="1">
      <c r="B602" s="319" t="s">
        <v>1087</v>
      </c>
      <c r="C602" s="304">
        <v>3042</v>
      </c>
      <c r="D602" s="65">
        <v>405</v>
      </c>
      <c r="E602" s="77" t="s">
        <v>15</v>
      </c>
      <c r="F602" s="77" t="s">
        <v>267</v>
      </c>
      <c r="G602" s="92" t="s">
        <v>261</v>
      </c>
      <c r="H602" s="78">
        <v>0.8125</v>
      </c>
      <c r="I602" s="317" t="s">
        <v>364</v>
      </c>
      <c r="J602" s="317"/>
      <c r="K602" s="135">
        <f>+VLOOKUP(C602,Numerica!B:C,2,FALSE)</f>
        <v>51272.28927744001</v>
      </c>
      <c r="L602" s="32"/>
    </row>
    <row r="603" spans="2:12" ht="18.75" customHeight="1">
      <c r="B603" s="319" t="s">
        <v>1088</v>
      </c>
      <c r="C603" s="304">
        <v>3043</v>
      </c>
      <c r="D603" s="66" t="s">
        <v>337</v>
      </c>
      <c r="E603" s="305" t="s">
        <v>57</v>
      </c>
      <c r="F603" s="305" t="s">
        <v>267</v>
      </c>
      <c r="G603" s="88"/>
      <c r="H603" s="305" t="s">
        <v>336</v>
      </c>
      <c r="I603" s="317"/>
      <c r="J603" s="95"/>
      <c r="K603" s="135">
        <f>+VLOOKUP(C603,Numerica!B:C,2,FALSE)</f>
        <v>49296.449072640011</v>
      </c>
      <c r="L603" s="32"/>
    </row>
    <row r="604" spans="2:12" s="11" customFormat="1" ht="15" customHeight="1">
      <c r="B604" s="277" t="s">
        <v>9</v>
      </c>
      <c r="C604" s="278"/>
      <c r="D604" s="61"/>
      <c r="E604" s="62"/>
      <c r="F604" s="62"/>
      <c r="G604" s="62"/>
      <c r="H604" s="62"/>
      <c r="I604" s="62"/>
      <c r="J604" s="62"/>
      <c r="K604" s="221"/>
      <c r="L604" s="32"/>
    </row>
    <row r="605" spans="2:12" s="12" customFormat="1" ht="18.75" customHeight="1">
      <c r="B605" s="319" t="s">
        <v>964</v>
      </c>
      <c r="C605" s="304">
        <v>2536</v>
      </c>
      <c r="D605" s="71" t="s">
        <v>315</v>
      </c>
      <c r="E605" s="305"/>
      <c r="F605" s="305" t="s">
        <v>67</v>
      </c>
      <c r="G605" s="317" t="s">
        <v>320</v>
      </c>
      <c r="H605" s="326">
        <v>0.875</v>
      </c>
      <c r="I605" s="317"/>
      <c r="J605" s="317"/>
      <c r="K605" s="135">
        <f>+VLOOKUP(C605,Numerica!B:C,2,FALSE)</f>
        <v>23229.405719520004</v>
      </c>
      <c r="L605" s="32"/>
    </row>
    <row r="606" spans="2:12" s="12" customFormat="1" ht="18.75" customHeight="1">
      <c r="B606" s="319" t="s">
        <v>963</v>
      </c>
      <c r="C606" s="304">
        <v>2535</v>
      </c>
      <c r="D606" s="71">
        <v>306</v>
      </c>
      <c r="E606" s="305" t="s">
        <v>468</v>
      </c>
      <c r="F606" s="305" t="s">
        <v>67</v>
      </c>
      <c r="G606" s="317" t="s">
        <v>415</v>
      </c>
      <c r="H606" s="326">
        <v>0.8125</v>
      </c>
      <c r="I606" s="317"/>
      <c r="J606" s="317"/>
      <c r="K606" s="135">
        <f>+VLOOKUP(C606,Numerica!B:C,2,FALSE)</f>
        <v>23755.418887200005</v>
      </c>
      <c r="L606" s="32"/>
    </row>
    <row r="607" spans="2:12" s="11" customFormat="1" ht="18.75" customHeight="1">
      <c r="B607" s="319" t="s">
        <v>978</v>
      </c>
      <c r="C607" s="304">
        <v>2560</v>
      </c>
      <c r="D607" s="66" t="s">
        <v>539</v>
      </c>
      <c r="E607" s="305" t="s">
        <v>318</v>
      </c>
      <c r="F607" s="305" t="s">
        <v>67</v>
      </c>
      <c r="G607" s="88"/>
      <c r="H607" s="326" t="s">
        <v>540</v>
      </c>
      <c r="I607" s="98"/>
      <c r="J607" s="95"/>
      <c r="K607" s="135">
        <f>+VLOOKUP(C607,Numerica!B:C,2,FALSE)</f>
        <v>24811.227080640008</v>
      </c>
      <c r="L607" s="32"/>
    </row>
    <row r="608" spans="2:12" s="11" customFormat="1" ht="25.5">
      <c r="B608" s="308" t="s">
        <v>1196</v>
      </c>
      <c r="C608" s="312">
        <v>8081</v>
      </c>
      <c r="D608" s="477" t="s">
        <v>1327</v>
      </c>
      <c r="E608" s="302" t="s">
        <v>718</v>
      </c>
      <c r="F608" s="302" t="s">
        <v>544</v>
      </c>
      <c r="G608" s="316"/>
      <c r="H608" s="324" t="s">
        <v>543</v>
      </c>
      <c r="I608" s="170"/>
      <c r="J608" s="323"/>
      <c r="K608" s="337">
        <f>+VLOOKUP(C608,Numerica!B:C,2,FALSE)</f>
        <v>43275.744832320008</v>
      </c>
      <c r="L608" s="32"/>
    </row>
    <row r="609" spans="2:12" s="11" customFormat="1" ht="25.5">
      <c r="B609" s="523" t="s">
        <v>1401</v>
      </c>
      <c r="C609" s="312">
        <v>100000492221</v>
      </c>
      <c r="D609" s="477" t="s">
        <v>1443</v>
      </c>
      <c r="E609" s="302" t="s">
        <v>1444</v>
      </c>
      <c r="F609" s="302"/>
      <c r="G609" s="316"/>
      <c r="H609" s="324" t="s">
        <v>1445</v>
      </c>
      <c r="I609" s="170"/>
      <c r="J609" s="323"/>
      <c r="K609" s="337">
        <f>+VLOOKUP(C609,Numerica!B:C,2,FALSE)</f>
        <v>21648.480000000003</v>
      </c>
      <c r="L609" s="32"/>
    </row>
    <row r="610" spans="2:12" ht="15">
      <c r="B610" s="277" t="s">
        <v>642</v>
      </c>
      <c r="C610" s="278"/>
      <c r="D610" s="61"/>
      <c r="E610" s="62"/>
      <c r="F610" s="62"/>
      <c r="G610" s="62"/>
      <c r="H610" s="62"/>
      <c r="I610" s="62"/>
      <c r="J610" s="62"/>
      <c r="K610" s="221"/>
      <c r="L610" s="32"/>
    </row>
    <row r="611" spans="2:12" ht="32.25" customHeight="1">
      <c r="B611" s="319" t="s">
        <v>885</v>
      </c>
      <c r="C611" s="304">
        <v>13851</v>
      </c>
      <c r="D611" s="111" t="s">
        <v>817</v>
      </c>
      <c r="E611" s="184" t="s">
        <v>775</v>
      </c>
      <c r="F611" s="305"/>
      <c r="G611" s="88"/>
      <c r="H611" s="326" t="s">
        <v>542</v>
      </c>
      <c r="I611" s="317"/>
      <c r="J611" s="95"/>
      <c r="K611" s="135">
        <f>+VLOOKUP(C611,Numerica!B:C,2,FALSE)</f>
        <v>169610.63351232003</v>
      </c>
      <c r="L611" s="32"/>
    </row>
    <row r="612" spans="2:12" ht="39.75" customHeight="1">
      <c r="B612" s="319" t="s">
        <v>894</v>
      </c>
      <c r="C612" s="304">
        <v>15299</v>
      </c>
      <c r="D612" s="111" t="s">
        <v>816</v>
      </c>
      <c r="E612" s="184" t="s">
        <v>818</v>
      </c>
      <c r="F612" s="305"/>
      <c r="G612" s="88"/>
      <c r="H612" s="326">
        <v>19.05</v>
      </c>
      <c r="I612" s="317"/>
      <c r="J612" s="95"/>
      <c r="K612" s="135">
        <f>+VLOOKUP(C612,Numerica!B:C,2,FALSE)</f>
        <v>157846.93933008003</v>
      </c>
      <c r="L612" s="32"/>
    </row>
    <row r="613" spans="2:12" s="11" customFormat="1" ht="15" customHeight="1">
      <c r="B613" s="277" t="s">
        <v>381</v>
      </c>
      <c r="C613" s="278"/>
      <c r="D613" s="61"/>
      <c r="E613" s="62"/>
      <c r="F613" s="62"/>
      <c r="G613" s="62"/>
      <c r="H613" s="62"/>
      <c r="I613" s="62"/>
      <c r="J613" s="62"/>
      <c r="K613" s="221"/>
      <c r="L613" s="32"/>
    </row>
    <row r="614" spans="2:12" s="12" customFormat="1" ht="18.75" customHeight="1" thickBot="1">
      <c r="B614" s="279" t="s">
        <v>855</v>
      </c>
      <c r="C614" s="281">
        <v>10237</v>
      </c>
      <c r="D614" s="127" t="s">
        <v>700</v>
      </c>
      <c r="E614" s="122" t="s">
        <v>659</v>
      </c>
      <c r="F614" s="122"/>
      <c r="G614" s="125"/>
      <c r="H614" s="124" t="s">
        <v>660</v>
      </c>
      <c r="I614" s="125"/>
      <c r="J614" s="125"/>
      <c r="K614" s="404">
        <f>+VLOOKUP(C614,Numerica!B:C,2,FALSE)</f>
        <v>158544.17660928002</v>
      </c>
      <c r="L614" s="32"/>
    </row>
    <row r="615" spans="2:12" ht="14.25" customHeight="1" thickTop="1" thickBot="1">
      <c r="L615" s="32"/>
    </row>
    <row r="616" spans="2:12" s="10" customFormat="1" ht="30.95" customHeight="1" thickTop="1">
      <c r="B616" s="380" t="s">
        <v>187</v>
      </c>
      <c r="C616" s="381"/>
      <c r="D616" s="382"/>
      <c r="E616" s="382"/>
      <c r="F616" s="382"/>
      <c r="G616" s="382"/>
      <c r="H616" s="382"/>
      <c r="I616" s="382"/>
      <c r="J616" s="382"/>
      <c r="K616" s="383"/>
      <c r="L616" s="32"/>
    </row>
    <row r="617" spans="2:12" s="11" customFormat="1" ht="18">
      <c r="B617" s="115" t="s">
        <v>7</v>
      </c>
      <c r="C617" s="259"/>
      <c r="D617" s="68"/>
      <c r="E617" s="62"/>
      <c r="F617" s="62"/>
      <c r="G617" s="62"/>
      <c r="H617" s="69"/>
      <c r="I617" s="62"/>
      <c r="J617" s="62"/>
      <c r="K617" s="221"/>
      <c r="L617" s="32"/>
    </row>
    <row r="618" spans="2:12" s="12" customFormat="1" ht="18.75" customHeight="1">
      <c r="B618" s="329" t="s">
        <v>1010</v>
      </c>
      <c r="C618" s="304">
        <v>2732</v>
      </c>
      <c r="D618" s="70" t="s">
        <v>292</v>
      </c>
      <c r="E618" s="77" t="s">
        <v>321</v>
      </c>
      <c r="F618" s="77" t="s">
        <v>267</v>
      </c>
      <c r="G618" s="92" t="s">
        <v>322</v>
      </c>
      <c r="H618" s="78">
        <v>0.9375</v>
      </c>
      <c r="I618" s="97">
        <v>3331712</v>
      </c>
      <c r="J618" s="97">
        <v>68601</v>
      </c>
      <c r="K618" s="135">
        <f>+VLOOKUP(C618,Numerica!B:C,2,FALSE)</f>
        <v>82324.751493600023</v>
      </c>
      <c r="L618" s="32"/>
    </row>
    <row r="619" spans="2:12" ht="18.75" customHeight="1">
      <c r="B619" s="329" t="s">
        <v>999</v>
      </c>
      <c r="C619" s="304">
        <v>2711</v>
      </c>
      <c r="D619" s="70" t="s">
        <v>316</v>
      </c>
      <c r="E619" s="77"/>
      <c r="F619" s="77" t="s">
        <v>269</v>
      </c>
      <c r="G619" s="92"/>
      <c r="H619" s="78">
        <v>1</v>
      </c>
      <c r="I619" s="97">
        <v>2401040</v>
      </c>
      <c r="J619" s="97"/>
      <c r="K619" s="135">
        <f>+VLOOKUP(C619,Numerica!B:C,2,FALSE)</f>
        <v>95223.570472800013</v>
      </c>
      <c r="L619" s="32"/>
    </row>
    <row r="620" spans="2:12" ht="18.75" customHeight="1">
      <c r="B620" s="329" t="s">
        <v>1011</v>
      </c>
      <c r="C620" s="304">
        <v>2733</v>
      </c>
      <c r="D620" s="70" t="s">
        <v>317</v>
      </c>
      <c r="E620" s="77"/>
      <c r="F620" s="77" t="s">
        <v>267</v>
      </c>
      <c r="G620" s="92" t="s">
        <v>260</v>
      </c>
      <c r="H620" s="78">
        <v>0.8125</v>
      </c>
      <c r="I620" s="97" t="s">
        <v>363</v>
      </c>
      <c r="J620" s="97"/>
      <c r="K620" s="135">
        <f>+VLOOKUP(C620,Numerica!B:C,2,FALSE)</f>
        <v>64811.041495200014</v>
      </c>
      <c r="L620" s="32"/>
    </row>
    <row r="621" spans="2:12" ht="18.75" customHeight="1">
      <c r="B621" s="329" t="s">
        <v>1172</v>
      </c>
      <c r="C621" s="304">
        <v>5603</v>
      </c>
      <c r="D621" s="70" t="s">
        <v>679</v>
      </c>
      <c r="E621" s="77" t="s">
        <v>592</v>
      </c>
      <c r="F621" s="305" t="s">
        <v>267</v>
      </c>
      <c r="G621" s="92"/>
      <c r="H621" s="78" t="s">
        <v>574</v>
      </c>
      <c r="I621" s="97"/>
      <c r="J621" s="97"/>
      <c r="K621" s="135">
        <f>+VLOOKUP(C621,Numerica!B:C,2,FALSE)</f>
        <v>69857.390433600027</v>
      </c>
      <c r="L621" s="32"/>
    </row>
    <row r="622" spans="2:12" ht="18.75" customHeight="1">
      <c r="B622" s="329" t="s">
        <v>1205</v>
      </c>
      <c r="C622" s="304">
        <v>8286</v>
      </c>
      <c r="D622" s="70" t="s">
        <v>466</v>
      </c>
      <c r="E622" s="77" t="s">
        <v>680</v>
      </c>
      <c r="F622" s="305" t="s">
        <v>267</v>
      </c>
      <c r="G622" s="92"/>
      <c r="H622" s="78" t="s">
        <v>573</v>
      </c>
      <c r="I622" s="97"/>
      <c r="J622" s="97"/>
      <c r="K622" s="135">
        <f>+VLOOKUP(C622,Numerica!B:C,2,FALSE)</f>
        <v>68726.697177599999</v>
      </c>
      <c r="L622" s="32"/>
    </row>
    <row r="623" spans="2:12" ht="18.75" customHeight="1">
      <c r="B623" s="329" t="s">
        <v>1171</v>
      </c>
      <c r="C623" s="304">
        <v>5602</v>
      </c>
      <c r="D623" s="70" t="s">
        <v>681</v>
      </c>
      <c r="E623" s="305" t="s">
        <v>682</v>
      </c>
      <c r="F623" s="305" t="s">
        <v>267</v>
      </c>
      <c r="G623" s="327"/>
      <c r="H623" s="326" t="s">
        <v>574</v>
      </c>
      <c r="I623" s="317"/>
      <c r="J623" s="317"/>
      <c r="K623" s="135">
        <f>+VLOOKUP(C623,Numerica!B:C,2,FALSE)</f>
        <v>72236.417299199995</v>
      </c>
      <c r="L623" s="32"/>
    </row>
    <row r="624" spans="2:12" ht="18.75" customHeight="1">
      <c r="B624" s="329" t="s">
        <v>858</v>
      </c>
      <c r="C624" s="304">
        <v>10461</v>
      </c>
      <c r="D624" s="70" t="s">
        <v>747</v>
      </c>
      <c r="E624" s="305" t="s">
        <v>687</v>
      </c>
      <c r="F624" s="305" t="s">
        <v>267</v>
      </c>
      <c r="G624" s="327"/>
      <c r="H624" s="326" t="s">
        <v>574</v>
      </c>
      <c r="I624" s="317"/>
      <c r="J624" s="317"/>
      <c r="K624" s="135">
        <f>+VLOOKUP(C624,Numerica!B:C,2,FALSE)</f>
        <v>83659.086403200025</v>
      </c>
      <c r="L624" s="32"/>
    </row>
    <row r="625" spans="2:12" ht="18.75" customHeight="1">
      <c r="B625" s="507" t="s">
        <v>1371</v>
      </c>
      <c r="C625" s="304">
        <v>100000225214</v>
      </c>
      <c r="D625" s="70" t="s">
        <v>1372</v>
      </c>
      <c r="E625" s="305" t="s">
        <v>1373</v>
      </c>
      <c r="F625" s="305"/>
      <c r="G625" s="327" t="s">
        <v>1374</v>
      </c>
      <c r="H625" s="326" t="s">
        <v>574</v>
      </c>
      <c r="I625" s="317">
        <v>7701205742</v>
      </c>
      <c r="J625" s="317"/>
      <c r="K625" s="135">
        <f>+VLOOKUP(C625,Numerica!B:C,2,FALSE)</f>
        <v>107956.80000000002</v>
      </c>
      <c r="L625" s="32"/>
    </row>
    <row r="626" spans="2:12" ht="18.75" customHeight="1">
      <c r="B626" s="507" t="s">
        <v>1381</v>
      </c>
      <c r="C626" s="304">
        <v>100000263400</v>
      </c>
      <c r="D626" s="70" t="s">
        <v>1413</v>
      </c>
      <c r="E626" s="305"/>
      <c r="F626" s="305" t="s">
        <v>267</v>
      </c>
      <c r="G626" s="327"/>
      <c r="H626" s="326" t="s">
        <v>574</v>
      </c>
      <c r="I626" s="317"/>
      <c r="J626" s="317"/>
      <c r="K626" s="135">
        <f>+VLOOKUP(C626,Numerica!B:C,2,FALSE)</f>
        <v>81316.032000000021</v>
      </c>
      <c r="L626" s="32"/>
    </row>
    <row r="627" spans="2:12" ht="30.75" customHeight="1">
      <c r="B627" s="496" t="s">
        <v>1311</v>
      </c>
      <c r="C627" s="304">
        <v>100000272242</v>
      </c>
      <c r="D627" s="65" t="s">
        <v>1323</v>
      </c>
      <c r="E627" s="64" t="s">
        <v>1312</v>
      </c>
      <c r="F627" s="305"/>
      <c r="G627" s="92"/>
      <c r="H627" s="212" t="s">
        <v>578</v>
      </c>
      <c r="I627" s="97"/>
      <c r="J627" s="97"/>
      <c r="K627" s="135">
        <f>+VLOOKUP(C627,Numerica!B:C,2,FALSE)</f>
        <v>91230.499483200008</v>
      </c>
      <c r="L627" s="32"/>
    </row>
    <row r="628" spans="2:12" ht="18.75" customHeight="1">
      <c r="B628" s="507" t="s">
        <v>1385</v>
      </c>
      <c r="C628" s="304">
        <v>100000315109</v>
      </c>
      <c r="D628" s="70" t="s">
        <v>1419</v>
      </c>
      <c r="E628" s="305"/>
      <c r="F628" s="305" t="s">
        <v>267</v>
      </c>
      <c r="G628" s="327"/>
      <c r="H628" s="326" t="s">
        <v>583</v>
      </c>
      <c r="I628" s="317"/>
      <c r="J628" s="317"/>
      <c r="K628" s="135">
        <f>+VLOOKUP(C628,Numerica!B:C,2,FALSE)</f>
        <v>65059.680000000008</v>
      </c>
      <c r="L628" s="32"/>
    </row>
    <row r="629" spans="2:12" ht="15">
      <c r="B629" s="277" t="s">
        <v>8</v>
      </c>
      <c r="C629" s="278"/>
      <c r="D629" s="68"/>
      <c r="E629" s="62"/>
      <c r="F629" s="62"/>
      <c r="G629" s="62"/>
      <c r="H629" s="69"/>
      <c r="I629" s="62"/>
      <c r="J629" s="62"/>
      <c r="K629" s="221"/>
      <c r="L629" s="32"/>
    </row>
    <row r="630" spans="2:12" s="12" customFormat="1" ht="18.75" customHeight="1">
      <c r="B630" s="319" t="s">
        <v>1085</v>
      </c>
      <c r="C630" s="304">
        <v>3040</v>
      </c>
      <c r="D630" s="70" t="s">
        <v>292</v>
      </c>
      <c r="E630" s="305" t="s">
        <v>321</v>
      </c>
      <c r="F630" s="305" t="s">
        <v>267</v>
      </c>
      <c r="G630" s="327" t="s">
        <v>322</v>
      </c>
      <c r="H630" s="326">
        <v>0.9375</v>
      </c>
      <c r="I630" s="88">
        <v>3338129</v>
      </c>
      <c r="J630" s="96"/>
      <c r="K630" s="136">
        <f>+VLOOKUP(C630,Numerica!B:C,2,FALSE)</f>
        <v>51651.84482304001</v>
      </c>
      <c r="L630" s="32"/>
    </row>
    <row r="631" spans="2:12" ht="18.75" customHeight="1">
      <c r="B631" s="319" t="s">
        <v>1086</v>
      </c>
      <c r="C631" s="304">
        <v>3041</v>
      </c>
      <c r="D631" s="70" t="s">
        <v>317</v>
      </c>
      <c r="E631" s="305"/>
      <c r="F631" s="305" t="s">
        <v>267</v>
      </c>
      <c r="G631" s="327" t="s">
        <v>260</v>
      </c>
      <c r="H631" s="326">
        <v>0.8125</v>
      </c>
      <c r="I631" s="327" t="s">
        <v>362</v>
      </c>
      <c r="J631" s="317"/>
      <c r="K631" s="136">
        <f>+VLOOKUP(C631,Numerica!B:C,2,FALSE)</f>
        <v>35597.374095360006</v>
      </c>
      <c r="L631" s="32"/>
    </row>
    <row r="632" spans="2:12" ht="15">
      <c r="B632" s="277" t="s">
        <v>9</v>
      </c>
      <c r="C632" s="278"/>
      <c r="D632" s="68"/>
      <c r="E632" s="62"/>
      <c r="F632" s="62"/>
      <c r="G632" s="62"/>
      <c r="H632" s="69"/>
      <c r="I632" s="62"/>
      <c r="J632" s="62"/>
      <c r="K632" s="221"/>
      <c r="L632" s="32"/>
    </row>
    <row r="633" spans="2:12" s="12" customFormat="1" ht="18.75" customHeight="1">
      <c r="B633" s="503" t="s">
        <v>1396</v>
      </c>
      <c r="C633" s="304">
        <v>100000316151</v>
      </c>
      <c r="D633" s="71" t="s">
        <v>1419</v>
      </c>
      <c r="E633" s="305"/>
      <c r="F633" s="305"/>
      <c r="G633" s="317"/>
      <c r="H633" s="326"/>
      <c r="I633" s="317"/>
      <c r="J633" s="317"/>
      <c r="K633" s="135">
        <f>+VLOOKUP(C633,Numerica!B:C,2,FALSE)</f>
        <v>19763.52</v>
      </c>
      <c r="L633" s="32"/>
    </row>
    <row r="634" spans="2:12" s="12" customFormat="1" ht="18.75" customHeight="1">
      <c r="B634" s="319" t="s">
        <v>953</v>
      </c>
      <c r="C634" s="304">
        <v>2521</v>
      </c>
      <c r="D634" s="71" t="s">
        <v>291</v>
      </c>
      <c r="E634" s="305" t="s">
        <v>78</v>
      </c>
      <c r="F634" s="305" t="s">
        <v>65</v>
      </c>
      <c r="G634" s="317" t="s">
        <v>260</v>
      </c>
      <c r="H634" s="326">
        <v>0.875</v>
      </c>
      <c r="I634" s="317">
        <v>2404788</v>
      </c>
      <c r="J634" s="317" t="s">
        <v>188</v>
      </c>
      <c r="K634" s="135">
        <f>+VLOOKUP(C634,Numerica!B:C,2,FALSE)</f>
        <v>24408.871687200008</v>
      </c>
      <c r="L634" s="32"/>
    </row>
    <row r="635" spans="2:12" s="12" customFormat="1" ht="18.75" customHeight="1">
      <c r="B635" s="319" t="s">
        <v>954</v>
      </c>
      <c r="C635" s="304">
        <v>2522</v>
      </c>
      <c r="D635" s="71" t="s">
        <v>291</v>
      </c>
      <c r="E635" s="305" t="s">
        <v>78</v>
      </c>
      <c r="F635" s="305" t="s">
        <v>66</v>
      </c>
      <c r="G635" s="317" t="s">
        <v>260</v>
      </c>
      <c r="H635" s="326">
        <v>0.875</v>
      </c>
      <c r="I635" s="317">
        <v>2404789</v>
      </c>
      <c r="J635" s="317" t="s">
        <v>189</v>
      </c>
      <c r="K635" s="135">
        <f>+VLOOKUP(C635,Numerica!B:C,2,FALSE)</f>
        <v>24408.871687200008</v>
      </c>
      <c r="L635" s="32"/>
    </row>
    <row r="636" spans="2:12" ht="18.75" customHeight="1">
      <c r="B636" s="319" t="s">
        <v>964</v>
      </c>
      <c r="C636" s="304">
        <v>2536</v>
      </c>
      <c r="D636" s="71" t="s">
        <v>323</v>
      </c>
      <c r="E636" s="305"/>
      <c r="F636" s="305" t="s">
        <v>67</v>
      </c>
      <c r="G636" s="317" t="s">
        <v>320</v>
      </c>
      <c r="H636" s="326">
        <v>0.875</v>
      </c>
      <c r="I636" s="317"/>
      <c r="J636" s="317"/>
      <c r="K636" s="135">
        <f>+VLOOKUP(C636,Numerica!B:C,2,FALSE)</f>
        <v>23229.405719520004</v>
      </c>
      <c r="L636" s="32"/>
    </row>
    <row r="637" spans="2:12" ht="18.75" customHeight="1">
      <c r="B637" s="319" t="s">
        <v>961</v>
      </c>
      <c r="C637" s="304">
        <v>2533</v>
      </c>
      <c r="D637" s="71" t="s">
        <v>462</v>
      </c>
      <c r="E637" s="305" t="s">
        <v>15</v>
      </c>
      <c r="F637" s="305" t="s">
        <v>65</v>
      </c>
      <c r="G637" s="317" t="s">
        <v>320</v>
      </c>
      <c r="H637" s="326">
        <v>0.875</v>
      </c>
      <c r="I637" s="317"/>
      <c r="J637" s="317"/>
      <c r="K637" s="135">
        <f>+VLOOKUP(C637,Numerica!B:C,2,FALSE)</f>
        <v>24697.534461600007</v>
      </c>
      <c r="L637" s="32"/>
    </row>
    <row r="638" spans="2:12" ht="18.75" customHeight="1">
      <c r="B638" s="319" t="s">
        <v>962</v>
      </c>
      <c r="C638" s="304">
        <v>2534</v>
      </c>
      <c r="D638" s="71" t="s">
        <v>462</v>
      </c>
      <c r="E638" s="305" t="s">
        <v>15</v>
      </c>
      <c r="F638" s="305" t="s">
        <v>66</v>
      </c>
      <c r="G638" s="317" t="s">
        <v>320</v>
      </c>
      <c r="H638" s="326">
        <v>0.875</v>
      </c>
      <c r="I638" s="317"/>
      <c r="J638" s="317"/>
      <c r="K638" s="135">
        <f>+VLOOKUP(C638,Numerica!B:C,2,FALSE)</f>
        <v>24697.534461600007</v>
      </c>
      <c r="L638" s="32"/>
    </row>
    <row r="639" spans="2:12" ht="18.75" customHeight="1">
      <c r="B639" s="319" t="s">
        <v>963</v>
      </c>
      <c r="C639" s="304">
        <v>2535</v>
      </c>
      <c r="D639" s="71" t="s">
        <v>463</v>
      </c>
      <c r="E639" s="305" t="s">
        <v>464</v>
      </c>
      <c r="F639" s="305" t="s">
        <v>67</v>
      </c>
      <c r="G639" s="317" t="s">
        <v>465</v>
      </c>
      <c r="H639" s="326">
        <v>0.8125</v>
      </c>
      <c r="I639" s="317"/>
      <c r="J639" s="317"/>
      <c r="K639" s="135">
        <f>+VLOOKUP(C639,Numerica!B:C,2,FALSE)</f>
        <v>23755.418887200005</v>
      </c>
      <c r="L639" s="32"/>
    </row>
    <row r="640" spans="2:12" ht="18.75" customHeight="1">
      <c r="B640" s="319" t="s">
        <v>963</v>
      </c>
      <c r="C640" s="304">
        <v>2535</v>
      </c>
      <c r="D640" s="71" t="s">
        <v>466</v>
      </c>
      <c r="E640" s="305" t="s">
        <v>318</v>
      </c>
      <c r="F640" s="305" t="s">
        <v>67</v>
      </c>
      <c r="G640" s="317" t="s">
        <v>465</v>
      </c>
      <c r="H640" s="326" t="s">
        <v>467</v>
      </c>
      <c r="I640" s="317"/>
      <c r="J640" s="317"/>
      <c r="K640" s="135">
        <f>+VLOOKUP(C640,Numerica!B:C,2,FALSE)</f>
        <v>23755.418887200005</v>
      </c>
      <c r="L640" s="32"/>
    </row>
    <row r="641" spans="2:12" ht="18.75" customHeight="1">
      <c r="B641" s="319" t="s">
        <v>960</v>
      </c>
      <c r="C641" s="304">
        <v>2530</v>
      </c>
      <c r="D641" s="66" t="s">
        <v>357</v>
      </c>
      <c r="E641" s="305" t="s">
        <v>11</v>
      </c>
      <c r="F641" s="305" t="s">
        <v>67</v>
      </c>
      <c r="G641" s="88" t="s">
        <v>260</v>
      </c>
      <c r="H641" s="326">
        <v>0.6875</v>
      </c>
      <c r="I641" s="98" t="s">
        <v>359</v>
      </c>
      <c r="J641" s="95"/>
      <c r="K641" s="135">
        <f>+VLOOKUP(C641,Numerica!B:C,2,FALSE)</f>
        <v>20622.741659520005</v>
      </c>
      <c r="L641" s="32"/>
    </row>
    <row r="642" spans="2:12" ht="18.75" customHeight="1">
      <c r="B642" s="319" t="s">
        <v>968</v>
      </c>
      <c r="C642" s="304">
        <v>2545</v>
      </c>
      <c r="D642" s="66" t="s">
        <v>727</v>
      </c>
      <c r="E642" s="305" t="s">
        <v>592</v>
      </c>
      <c r="F642" s="305" t="s">
        <v>67</v>
      </c>
      <c r="G642" s="88"/>
      <c r="H642" s="326" t="s">
        <v>598</v>
      </c>
      <c r="I642" s="98"/>
      <c r="J642" s="95"/>
      <c r="K642" s="135">
        <f>+VLOOKUP(C642,Numerica!B:C,2,FALSE)</f>
        <v>20594.937242880005</v>
      </c>
      <c r="L642" s="32"/>
    </row>
    <row r="643" spans="2:12" ht="18.75" customHeight="1">
      <c r="B643" s="319" t="s">
        <v>1196</v>
      </c>
      <c r="C643" s="304">
        <v>8081</v>
      </c>
      <c r="D643" s="66" t="s">
        <v>545</v>
      </c>
      <c r="E643" s="305" t="s">
        <v>333</v>
      </c>
      <c r="F643" s="305" t="s">
        <v>65</v>
      </c>
      <c r="G643" s="88"/>
      <c r="H643" s="326" t="s">
        <v>543</v>
      </c>
      <c r="I643" s="98"/>
      <c r="J643" s="95"/>
      <c r="K643" s="135">
        <f>+VLOOKUP(C643,Numerica!B:C,2,FALSE)</f>
        <v>43275.744832320008</v>
      </c>
      <c r="L643" s="32"/>
    </row>
    <row r="644" spans="2:12" ht="18.75" customHeight="1">
      <c r="B644" s="319" t="s">
        <v>1220</v>
      </c>
      <c r="C644" s="304">
        <v>9827</v>
      </c>
      <c r="D644" s="66" t="s">
        <v>664</v>
      </c>
      <c r="E644" s="305" t="s">
        <v>663</v>
      </c>
      <c r="F644" s="305" t="s">
        <v>67</v>
      </c>
      <c r="G644" s="88"/>
      <c r="H644" s="326" t="s">
        <v>653</v>
      </c>
      <c r="I644" s="98"/>
      <c r="J644" s="95"/>
      <c r="K644" s="135">
        <f>+VLOOKUP(C644,Numerica!B:C,2,FALSE)</f>
        <v>29582.976302880004</v>
      </c>
      <c r="L644" s="32"/>
    </row>
    <row r="645" spans="2:12" ht="18.75" customHeight="1">
      <c r="B645" s="319" t="s">
        <v>866</v>
      </c>
      <c r="C645" s="304">
        <v>13005</v>
      </c>
      <c r="D645" s="66" t="s">
        <v>781</v>
      </c>
      <c r="E645" s="305" t="s">
        <v>652</v>
      </c>
      <c r="F645" s="305" t="s">
        <v>67</v>
      </c>
      <c r="G645" s="88"/>
      <c r="H645" s="326" t="s">
        <v>782</v>
      </c>
      <c r="I645" s="98"/>
      <c r="J645" s="95"/>
      <c r="K645" s="135">
        <f>+VLOOKUP(C645,Numerica!B:C,2,FALSE)</f>
        <v>30477.830903520007</v>
      </c>
      <c r="L645" s="32"/>
    </row>
    <row r="646" spans="2:12" ht="18.75" customHeight="1">
      <c r="B646" s="494" t="s">
        <v>1273</v>
      </c>
      <c r="C646" s="304">
        <v>100000212945</v>
      </c>
      <c r="D646" s="66" t="s">
        <v>1274</v>
      </c>
      <c r="E646" s="305" t="s">
        <v>1275</v>
      </c>
      <c r="F646" s="305" t="s">
        <v>67</v>
      </c>
      <c r="G646" s="88"/>
      <c r="H646" s="326" t="s">
        <v>653</v>
      </c>
      <c r="I646" s="317" t="s">
        <v>1277</v>
      </c>
      <c r="J646" s="95"/>
      <c r="K646" s="135">
        <f>+VLOOKUP(C646,Numerica!B:C,2,FALSE)</f>
        <v>26801.489114400007</v>
      </c>
      <c r="L646" s="32"/>
    </row>
    <row r="647" spans="2:12" ht="15.75" customHeight="1">
      <c r="B647" s="117" t="s">
        <v>553</v>
      </c>
      <c r="C647" s="280"/>
      <c r="D647" s="116"/>
      <c r="E647" s="116"/>
      <c r="F647" s="116"/>
      <c r="G647" s="116"/>
      <c r="H647" s="116"/>
      <c r="I647" s="116"/>
      <c r="J647" s="116"/>
      <c r="K647" s="222"/>
      <c r="L647" s="32"/>
    </row>
    <row r="648" spans="2:12" s="3" customFormat="1" ht="16.7" customHeight="1" thickBot="1">
      <c r="B648" s="279" t="s">
        <v>1182</v>
      </c>
      <c r="C648" s="281">
        <v>6767</v>
      </c>
      <c r="D648" s="118" t="s">
        <v>566</v>
      </c>
      <c r="E648" s="119" t="s">
        <v>147</v>
      </c>
      <c r="F648" s="119" t="s">
        <v>61</v>
      </c>
      <c r="G648" s="120"/>
      <c r="H648" s="119" t="s">
        <v>29</v>
      </c>
      <c r="I648" s="120"/>
      <c r="J648" s="120"/>
      <c r="K648" s="134">
        <f>+VLOOKUP(C648,Numerica!B:C,2,FALSE)</f>
        <v>47485.691151360013</v>
      </c>
      <c r="L648" s="32"/>
    </row>
    <row r="649" spans="2:12" s="11" customFormat="1" ht="18.75" thickTop="1">
      <c r="B649" s="277" t="s">
        <v>381</v>
      </c>
      <c r="C649" s="278"/>
      <c r="D649" s="68"/>
      <c r="E649" s="62"/>
      <c r="F649" s="62"/>
      <c r="G649" s="62"/>
      <c r="H649" s="69"/>
      <c r="I649" s="62"/>
      <c r="J649" s="62"/>
      <c r="K649" s="221"/>
      <c r="L649" s="32"/>
    </row>
    <row r="650" spans="2:12" s="11" customFormat="1" ht="18.75" customHeight="1">
      <c r="B650" s="329" t="s">
        <v>1162</v>
      </c>
      <c r="C650" s="304">
        <v>3417</v>
      </c>
      <c r="D650" s="65">
        <v>19</v>
      </c>
      <c r="E650" s="305" t="s">
        <v>333</v>
      </c>
      <c r="F650" s="305"/>
      <c r="G650" s="327"/>
      <c r="H650" s="326" t="s">
        <v>660</v>
      </c>
      <c r="I650" s="317"/>
      <c r="J650" s="317"/>
      <c r="K650" s="135">
        <f>+VLOOKUP(C650,Numerica!B:C,2,FALSE)</f>
        <v>211663.53567744003</v>
      </c>
      <c r="L650" s="32"/>
    </row>
    <row r="651" spans="2:12" s="11" customFormat="1" ht="18.75" customHeight="1">
      <c r="B651" s="329" t="s">
        <v>1163</v>
      </c>
      <c r="C651" s="304">
        <v>3418</v>
      </c>
      <c r="D651" s="65" t="s">
        <v>799</v>
      </c>
      <c r="E651" s="305" t="s">
        <v>798</v>
      </c>
      <c r="F651" s="636" t="s">
        <v>800</v>
      </c>
      <c r="G651" s="637"/>
      <c r="H651" s="326" t="s">
        <v>669</v>
      </c>
      <c r="I651" s="317"/>
      <c r="J651" s="317"/>
      <c r="K651" s="135">
        <f>+VLOOKUP(C651,Numerica!B:C,2,FALSE)</f>
        <v>147788.08214016006</v>
      </c>
      <c r="L651" s="32"/>
    </row>
    <row r="652" spans="2:12" s="11" customFormat="1" ht="18.75" customHeight="1">
      <c r="B652" s="329" t="s">
        <v>1170</v>
      </c>
      <c r="C652" s="304">
        <v>3425</v>
      </c>
      <c r="D652" s="65" t="s">
        <v>661</v>
      </c>
      <c r="E652" s="305" t="s">
        <v>662</v>
      </c>
      <c r="F652" s="305"/>
      <c r="G652" s="327"/>
      <c r="H652" s="326" t="s">
        <v>660</v>
      </c>
      <c r="I652" s="317"/>
      <c r="J652" s="317"/>
      <c r="K652" s="135">
        <f>+VLOOKUP(C652,Numerica!B:C,2,FALSE)</f>
        <v>116659.86275328003</v>
      </c>
      <c r="L652" s="32"/>
    </row>
    <row r="653" spans="2:12" s="11" customFormat="1" ht="33.75" customHeight="1" thickBot="1">
      <c r="B653" s="405" t="s">
        <v>886</v>
      </c>
      <c r="C653" s="281">
        <v>14435</v>
      </c>
      <c r="D653" s="118" t="s">
        <v>747</v>
      </c>
      <c r="E653" s="119" t="s">
        <v>776</v>
      </c>
      <c r="F653" s="122"/>
      <c r="G653" s="123"/>
      <c r="H653" s="124" t="s">
        <v>660</v>
      </c>
      <c r="I653" s="125"/>
      <c r="J653" s="125"/>
      <c r="K653" s="404">
        <f>+VLOOKUP(C653,Numerica!B:C,2,FALSE)</f>
        <v>114291.96092160002</v>
      </c>
      <c r="L653" s="32"/>
    </row>
    <row r="654" spans="2:12" ht="15.75" thickTop="1" thickBot="1">
      <c r="B654" s="28"/>
      <c r="C654" s="263"/>
      <c r="D654" s="33"/>
      <c r="E654" s="27"/>
      <c r="F654" s="27"/>
      <c r="G654" s="34"/>
      <c r="H654" s="30"/>
      <c r="I654" s="25"/>
      <c r="J654" s="31"/>
      <c r="K654" s="233"/>
      <c r="L654" s="32"/>
    </row>
    <row r="655" spans="2:12" s="10" customFormat="1" ht="30.95" customHeight="1" thickTop="1">
      <c r="B655" s="380" t="s">
        <v>701</v>
      </c>
      <c r="C655" s="381"/>
      <c r="D655" s="382"/>
      <c r="E655" s="382"/>
      <c r="F655" s="382"/>
      <c r="G655" s="382"/>
      <c r="H655" s="382"/>
      <c r="I655" s="382"/>
      <c r="J655" s="382"/>
      <c r="K655" s="383"/>
      <c r="L655" s="32"/>
    </row>
    <row r="656" spans="2:12" ht="15">
      <c r="B656" s="115" t="s">
        <v>582</v>
      </c>
      <c r="C656" s="259"/>
      <c r="D656" s="68"/>
      <c r="E656" s="62"/>
      <c r="F656" s="62"/>
      <c r="G656" s="62"/>
      <c r="H656" s="69"/>
      <c r="I656" s="62"/>
      <c r="J656" s="62"/>
      <c r="K656" s="221"/>
      <c r="L656" s="32"/>
    </row>
    <row r="657" spans="2:12" s="12" customFormat="1" ht="25.5">
      <c r="B657" s="329" t="s">
        <v>1041</v>
      </c>
      <c r="C657" s="304">
        <v>2860</v>
      </c>
      <c r="D657" s="70" t="s">
        <v>702</v>
      </c>
      <c r="E657" s="305"/>
      <c r="F657" s="305"/>
      <c r="G657" s="327"/>
      <c r="H657" s="326" t="s">
        <v>683</v>
      </c>
      <c r="I657" s="317"/>
      <c r="J657" s="317"/>
      <c r="K657" s="135">
        <f>+VLOOKUP(C657,Numerica!B:C,2,FALSE)</f>
        <v>69763.010486400002</v>
      </c>
      <c r="L657" s="32"/>
    </row>
    <row r="658" spans="2:12" s="12" customFormat="1" ht="18.75" customHeight="1" thickBot="1">
      <c r="B658" s="406" t="s">
        <v>1044</v>
      </c>
      <c r="C658" s="281">
        <v>2864</v>
      </c>
      <c r="D658" s="407" t="s">
        <v>729</v>
      </c>
      <c r="E658" s="122"/>
      <c r="F658" s="122"/>
      <c r="G658" s="123"/>
      <c r="H658" s="124" t="s">
        <v>730</v>
      </c>
      <c r="I658" s="125"/>
      <c r="J658" s="125"/>
      <c r="K658" s="404">
        <f>+VLOOKUP(C658,Numerica!B:C,2,FALSE)</f>
        <v>67013.296812000001</v>
      </c>
      <c r="L658" s="32"/>
    </row>
    <row r="659" spans="2:12" s="12" customFormat="1" ht="15" customHeight="1" thickTop="1" thickBot="1">
      <c r="B659" s="408"/>
      <c r="C659" s="409"/>
      <c r="D659" s="416"/>
      <c r="E659" s="410"/>
      <c r="F659" s="410"/>
      <c r="G659" s="411"/>
      <c r="H659" s="412"/>
      <c r="I659" s="413"/>
      <c r="J659" s="413"/>
      <c r="K659" s="414"/>
      <c r="L659" s="32"/>
    </row>
    <row r="660" spans="2:12" s="10" customFormat="1" ht="30.95" customHeight="1" thickTop="1">
      <c r="B660" s="380" t="s">
        <v>431</v>
      </c>
      <c r="C660" s="381"/>
      <c r="D660" s="382"/>
      <c r="E660" s="382"/>
      <c r="F660" s="382"/>
      <c r="G660" s="382"/>
      <c r="H660" s="382"/>
      <c r="I660" s="382"/>
      <c r="J660" s="382"/>
      <c r="K660" s="383"/>
      <c r="L660" s="32"/>
    </row>
    <row r="661" spans="2:12" ht="15">
      <c r="B661" s="115" t="s">
        <v>381</v>
      </c>
      <c r="C661" s="259"/>
      <c r="D661" s="68"/>
      <c r="E661" s="62"/>
      <c r="F661" s="62"/>
      <c r="G661" s="62"/>
      <c r="H661" s="69"/>
      <c r="I661" s="62"/>
      <c r="J661" s="62"/>
      <c r="K661" s="221"/>
      <c r="L661" s="32"/>
    </row>
    <row r="662" spans="2:12" ht="15" customHeight="1">
      <c r="B662" s="617" t="s">
        <v>1153</v>
      </c>
      <c r="C662" s="610">
        <v>3406</v>
      </c>
      <c r="D662" s="70" t="s">
        <v>432</v>
      </c>
      <c r="E662" s="77" t="s">
        <v>430</v>
      </c>
      <c r="F662" s="77"/>
      <c r="G662" s="92"/>
      <c r="H662" s="84">
        <v>230</v>
      </c>
      <c r="I662" s="77"/>
      <c r="J662" s="77"/>
      <c r="K662" s="576">
        <f>+VLOOKUP(C662,Numerica!B:C,2,FALSE)</f>
        <v>125342.10915072002</v>
      </c>
      <c r="L662" s="32"/>
    </row>
    <row r="663" spans="2:12" ht="15" customHeight="1">
      <c r="B663" s="618"/>
      <c r="C663" s="628" t="e">
        <v>#N/A</v>
      </c>
      <c r="D663" s="70" t="s">
        <v>433</v>
      </c>
      <c r="E663" s="77" t="s">
        <v>430</v>
      </c>
      <c r="F663" s="77"/>
      <c r="G663" s="92"/>
      <c r="H663" s="84">
        <v>230</v>
      </c>
      <c r="I663" s="77"/>
      <c r="J663" s="77"/>
      <c r="K663" s="584" t="e">
        <f>+VLOOKUP(C663,Numerica!B:C,2,FALSE)</f>
        <v>#N/A</v>
      </c>
      <c r="L663" s="32"/>
    </row>
    <row r="664" spans="2:12" ht="15" customHeight="1">
      <c r="B664" s="618"/>
      <c r="C664" s="628" t="e">
        <v>#N/A</v>
      </c>
      <c r="D664" s="70" t="s">
        <v>434</v>
      </c>
      <c r="E664" s="77" t="s">
        <v>435</v>
      </c>
      <c r="F664" s="77"/>
      <c r="G664" s="92"/>
      <c r="H664" s="84">
        <v>230</v>
      </c>
      <c r="I664" s="77"/>
      <c r="J664" s="77"/>
      <c r="K664" s="584" t="e">
        <f>+VLOOKUP(C664,Numerica!B:C,2,FALSE)</f>
        <v>#N/A</v>
      </c>
      <c r="L664" s="32"/>
    </row>
    <row r="665" spans="2:12" ht="15" customHeight="1">
      <c r="B665" s="619"/>
      <c r="C665" s="611" t="e">
        <v>#N/A</v>
      </c>
      <c r="D665" s="70" t="s">
        <v>436</v>
      </c>
      <c r="E665" s="77" t="s">
        <v>404</v>
      </c>
      <c r="F665" s="77"/>
      <c r="G665" s="92"/>
      <c r="H665" s="84">
        <v>230</v>
      </c>
      <c r="I665" s="77"/>
      <c r="J665" s="77"/>
      <c r="K665" s="577" t="e">
        <f>+VLOOKUP(C665,Numerica!B:C,2,FALSE)</f>
        <v>#N/A</v>
      </c>
      <c r="L665" s="32"/>
    </row>
    <row r="666" spans="2:12" ht="15">
      <c r="B666" s="277" t="s">
        <v>7</v>
      </c>
      <c r="C666" s="278"/>
      <c r="D666" s="68"/>
      <c r="E666" s="62"/>
      <c r="F666" s="62"/>
      <c r="G666" s="62"/>
      <c r="H666" s="69"/>
      <c r="I666" s="62"/>
      <c r="J666" s="62"/>
      <c r="K666" s="221"/>
      <c r="L666" s="32"/>
    </row>
    <row r="667" spans="2:12" ht="15" customHeight="1">
      <c r="B667" s="319" t="s">
        <v>1012</v>
      </c>
      <c r="C667" s="304">
        <v>2735</v>
      </c>
      <c r="D667" s="70" t="s">
        <v>477</v>
      </c>
      <c r="E667" s="305" t="s">
        <v>478</v>
      </c>
      <c r="F667" s="305" t="s">
        <v>267</v>
      </c>
      <c r="G667" s="327"/>
      <c r="H667" s="326" t="s">
        <v>341</v>
      </c>
      <c r="I667" s="317"/>
      <c r="J667" s="317">
        <v>68901</v>
      </c>
      <c r="K667" s="136">
        <f>+VLOOKUP(C667,Numerica!B:C,2,FALSE)</f>
        <v>72847.464782400028</v>
      </c>
      <c r="L667" s="32"/>
    </row>
    <row r="668" spans="2:12" ht="15" customHeight="1">
      <c r="B668" s="617" t="s">
        <v>1015</v>
      </c>
      <c r="C668" s="610">
        <v>2739</v>
      </c>
      <c r="D668" s="70" t="s">
        <v>471</v>
      </c>
      <c r="E668" s="77" t="s">
        <v>470</v>
      </c>
      <c r="F668" s="598" t="s">
        <v>267</v>
      </c>
      <c r="G668" s="598"/>
      <c r="H668" s="600">
        <v>0.875</v>
      </c>
      <c r="I668" s="634"/>
      <c r="J668" s="595" t="s">
        <v>734</v>
      </c>
      <c r="K668" s="567">
        <f>+VLOOKUP(C668,Numerica!B:C,2,FALSE)</f>
        <v>70121.633551200022</v>
      </c>
      <c r="L668" s="32"/>
    </row>
    <row r="669" spans="2:12" ht="15" customHeight="1">
      <c r="B669" s="619"/>
      <c r="C669" s="611" t="e">
        <v>#N/A</v>
      </c>
      <c r="D669" s="70" t="s">
        <v>434</v>
      </c>
      <c r="E669" s="77" t="s">
        <v>472</v>
      </c>
      <c r="F669" s="599"/>
      <c r="G669" s="599"/>
      <c r="H669" s="601"/>
      <c r="I669" s="635"/>
      <c r="J669" s="557"/>
      <c r="K669" s="568" t="e">
        <f>+VLOOKUP(C669,Numerica!B:C,2,FALSE)</f>
        <v>#N/A</v>
      </c>
      <c r="L669" s="32"/>
    </row>
    <row r="670" spans="2:12" ht="15.75" customHeight="1">
      <c r="B670" s="117" t="s">
        <v>553</v>
      </c>
      <c r="C670" s="280"/>
      <c r="D670" s="116"/>
      <c r="E670" s="116"/>
      <c r="F670" s="116"/>
      <c r="G670" s="116"/>
      <c r="H670" s="116"/>
      <c r="I670" s="116"/>
      <c r="J670" s="116"/>
      <c r="K670" s="222"/>
      <c r="L670" s="32"/>
    </row>
    <row r="671" spans="2:12" s="3" customFormat="1" ht="18.75" customHeight="1" thickBot="1">
      <c r="B671" s="279" t="s">
        <v>1182</v>
      </c>
      <c r="C671" s="281">
        <v>6767</v>
      </c>
      <c r="D671" s="118" t="s">
        <v>567</v>
      </c>
      <c r="E671" s="119" t="s">
        <v>470</v>
      </c>
      <c r="F671" s="119" t="s">
        <v>61</v>
      </c>
      <c r="G671" s="120"/>
      <c r="H671" s="119" t="s">
        <v>29</v>
      </c>
      <c r="I671" s="120"/>
      <c r="J671" s="120"/>
      <c r="K671" s="134">
        <f>+VLOOKUP(C671,Numerica!B:C,2,FALSE)</f>
        <v>47485.691151360013</v>
      </c>
      <c r="L671" s="32"/>
    </row>
    <row r="672" spans="2:12" ht="15.75" thickTop="1" thickBot="1">
      <c r="B672" s="31"/>
      <c r="C672" s="258"/>
      <c r="D672" s="417"/>
      <c r="E672" s="36"/>
      <c r="F672" s="36"/>
      <c r="G672" s="37"/>
      <c r="H672" s="38"/>
      <c r="I672" s="36"/>
      <c r="J672" s="36"/>
      <c r="K672" s="234"/>
      <c r="L672" s="32"/>
    </row>
    <row r="673" spans="2:12" s="10" customFormat="1" ht="30.95" customHeight="1" thickTop="1">
      <c r="B673" s="338" t="s">
        <v>481</v>
      </c>
      <c r="C673" s="339"/>
      <c r="D673" s="340"/>
      <c r="E673" s="340"/>
      <c r="F673" s="340"/>
      <c r="G673" s="340"/>
      <c r="H673" s="340"/>
      <c r="I673" s="340"/>
      <c r="J673" s="340"/>
      <c r="K673" s="341"/>
      <c r="L673" s="32"/>
    </row>
    <row r="674" spans="2:12" ht="15">
      <c r="B674" s="346" t="s">
        <v>9</v>
      </c>
      <c r="C674" s="294"/>
      <c r="D674" s="68"/>
      <c r="E674" s="62"/>
      <c r="F674" s="62"/>
      <c r="G674" s="62"/>
      <c r="H674" s="69"/>
      <c r="I674" s="62"/>
      <c r="J674" s="62"/>
      <c r="K674" s="343"/>
      <c r="L674" s="32"/>
    </row>
    <row r="675" spans="2:12" ht="18.75" customHeight="1">
      <c r="B675" s="362" t="s">
        <v>975</v>
      </c>
      <c r="C675" s="304">
        <v>2555</v>
      </c>
      <c r="D675" s="70" t="s">
        <v>482</v>
      </c>
      <c r="E675" s="77" t="s">
        <v>483</v>
      </c>
      <c r="F675" s="77" t="s">
        <v>67</v>
      </c>
      <c r="G675" s="92"/>
      <c r="H675" s="84" t="s">
        <v>536</v>
      </c>
      <c r="I675" s="97"/>
      <c r="J675" s="97"/>
      <c r="K675" s="348">
        <f>+VLOOKUP(C675,Numerica!B:C,2,FALSE)</f>
        <v>25592.168521920001</v>
      </c>
      <c r="L675" s="32"/>
    </row>
    <row r="676" spans="2:12" ht="18.75" customHeight="1">
      <c r="B676" s="362" t="s">
        <v>940</v>
      </c>
      <c r="C676" s="304">
        <v>2498</v>
      </c>
      <c r="D676" s="70" t="s">
        <v>482</v>
      </c>
      <c r="E676" s="77" t="s">
        <v>483</v>
      </c>
      <c r="F676" s="77" t="s">
        <v>67</v>
      </c>
      <c r="G676" s="92" t="s">
        <v>262</v>
      </c>
      <c r="H676" s="84" t="s">
        <v>537</v>
      </c>
      <c r="I676" s="97"/>
      <c r="J676" s="97"/>
      <c r="K676" s="348">
        <f>+VLOOKUP(C676,Numerica!B:C,2,FALSE)</f>
        <v>19998.963784800002</v>
      </c>
      <c r="L676" s="32"/>
    </row>
    <row r="677" spans="2:12" ht="18.75" customHeight="1">
      <c r="B677" s="363" t="s">
        <v>865</v>
      </c>
      <c r="C677" s="311">
        <v>12972</v>
      </c>
      <c r="D677" s="138" t="s">
        <v>739</v>
      </c>
      <c r="E677" s="185" t="s">
        <v>740</v>
      </c>
      <c r="F677" s="77" t="s">
        <v>67</v>
      </c>
      <c r="G677" s="147"/>
      <c r="H677" s="148" t="s">
        <v>543</v>
      </c>
      <c r="I677" s="328"/>
      <c r="J677" s="328"/>
      <c r="K677" s="415">
        <f>+VLOOKUP(C677,Numerica!B:C,2,FALSE)</f>
        <v>23351.119471680006</v>
      </c>
      <c r="L677" s="32"/>
    </row>
    <row r="678" spans="2:12" ht="15.75" thickBot="1">
      <c r="B678" s="364" t="s">
        <v>7</v>
      </c>
      <c r="C678" s="298"/>
      <c r="D678" s="162"/>
      <c r="E678" s="163"/>
      <c r="F678" s="163"/>
      <c r="G678" s="163"/>
      <c r="H678" s="164"/>
      <c r="I678" s="163"/>
      <c r="J678" s="163"/>
      <c r="K678" s="365"/>
      <c r="L678" s="32"/>
    </row>
    <row r="679" spans="2:12" ht="18.75" customHeight="1">
      <c r="B679" s="366" t="s">
        <v>1025</v>
      </c>
      <c r="C679" s="299">
        <v>2754</v>
      </c>
      <c r="D679" s="418" t="s">
        <v>482</v>
      </c>
      <c r="E679" s="165" t="s">
        <v>575</v>
      </c>
      <c r="F679" s="166"/>
      <c r="G679" s="167"/>
      <c r="H679" s="168" t="s">
        <v>543</v>
      </c>
      <c r="I679" s="169"/>
      <c r="J679" s="169"/>
      <c r="K679" s="367">
        <f>+VLOOKUP(C679,Numerica!B:C,2,FALSE)</f>
        <v>77588.65754640002</v>
      </c>
      <c r="L679" s="32"/>
    </row>
    <row r="680" spans="2:12" ht="18.75" customHeight="1" thickBot="1">
      <c r="B680" s="368" t="s">
        <v>1207</v>
      </c>
      <c r="C680" s="369">
        <v>8308</v>
      </c>
      <c r="D680" s="419" t="s">
        <v>482</v>
      </c>
      <c r="E680" s="370" t="s">
        <v>707</v>
      </c>
      <c r="F680" s="371"/>
      <c r="G680" s="372"/>
      <c r="H680" s="373" t="s">
        <v>543</v>
      </c>
      <c r="I680" s="374"/>
      <c r="J680" s="374"/>
      <c r="K680" s="375">
        <f>+VLOOKUP(C680,Numerica!B:C,2,FALSE)</f>
        <v>86644.438927200012</v>
      </c>
      <c r="L680" s="32"/>
    </row>
    <row r="681" spans="2:12" ht="15.75" thickTop="1" thickBot="1">
      <c r="B681" s="31"/>
      <c r="C681" s="258"/>
      <c r="D681" s="417"/>
      <c r="E681" s="36"/>
      <c r="F681" s="36"/>
      <c r="G681" s="37"/>
      <c r="H681" s="38"/>
      <c r="I681" s="36"/>
      <c r="J681" s="36"/>
      <c r="K681" s="234"/>
      <c r="L681" s="32"/>
    </row>
    <row r="682" spans="2:12" s="10" customFormat="1" ht="30.95" customHeight="1" thickTop="1">
      <c r="B682" s="338" t="s">
        <v>546</v>
      </c>
      <c r="C682" s="339"/>
      <c r="D682" s="340"/>
      <c r="E682" s="340"/>
      <c r="F682" s="340"/>
      <c r="G682" s="340"/>
      <c r="H682" s="340"/>
      <c r="I682" s="340"/>
      <c r="J682" s="340"/>
      <c r="K682" s="341"/>
      <c r="L682" s="32"/>
    </row>
    <row r="683" spans="2:12" ht="15">
      <c r="B683" s="342" t="s">
        <v>582</v>
      </c>
      <c r="C683" s="259"/>
      <c r="D683" s="68"/>
      <c r="E683" s="62"/>
      <c r="F683" s="62"/>
      <c r="G683" s="62"/>
      <c r="H683" s="69"/>
      <c r="I683" s="62"/>
      <c r="J683" s="62"/>
      <c r="K683" s="343"/>
      <c r="L683" s="32"/>
    </row>
    <row r="684" spans="2:12" ht="18.75" customHeight="1">
      <c r="B684" s="344" t="s">
        <v>860</v>
      </c>
      <c r="C684" s="269">
        <v>11047</v>
      </c>
      <c r="D684" s="70" t="s">
        <v>600</v>
      </c>
      <c r="E684" s="305" t="s">
        <v>667</v>
      </c>
      <c r="F684" s="305"/>
      <c r="G684" s="327"/>
      <c r="H684" s="76" t="s">
        <v>643</v>
      </c>
      <c r="I684" s="317"/>
      <c r="J684" s="317"/>
      <c r="K684" s="345">
        <f>+VLOOKUP(C684,Numerica!B:C,2,FALSE)</f>
        <v>83603.923048800018</v>
      </c>
      <c r="L684" s="32"/>
    </row>
    <row r="685" spans="2:12" ht="18.75" customHeight="1">
      <c r="B685" s="344" t="s">
        <v>861</v>
      </c>
      <c r="C685" s="270">
        <v>11048</v>
      </c>
      <c r="D685" s="70" t="s">
        <v>728</v>
      </c>
      <c r="E685" s="305" t="s">
        <v>635</v>
      </c>
      <c r="F685" s="305"/>
      <c r="G685" s="327"/>
      <c r="H685" s="76" t="s">
        <v>643</v>
      </c>
      <c r="I685" s="317"/>
      <c r="J685" s="317"/>
      <c r="K685" s="345">
        <f>+VLOOKUP(C685,Numerica!B:C,2,FALSE)</f>
        <v>81735.013483200019</v>
      </c>
      <c r="L685" s="32"/>
    </row>
    <row r="686" spans="2:12" ht="18.75" customHeight="1">
      <c r="B686" s="344" t="s">
        <v>862</v>
      </c>
      <c r="C686" s="270">
        <v>11049</v>
      </c>
      <c r="D686" s="70" t="s">
        <v>665</v>
      </c>
      <c r="E686" s="305" t="s">
        <v>666</v>
      </c>
      <c r="F686" s="305"/>
      <c r="G686" s="327"/>
      <c r="H686" s="76" t="s">
        <v>643</v>
      </c>
      <c r="I686" s="317"/>
      <c r="J686" s="317"/>
      <c r="K686" s="345">
        <f>+VLOOKUP(C686,Numerica!B:C,2,FALSE)</f>
        <v>62283.055665600012</v>
      </c>
      <c r="L686" s="32"/>
    </row>
    <row r="687" spans="2:12" ht="25.5">
      <c r="B687" s="502" t="s">
        <v>1393</v>
      </c>
      <c r="C687" s="270">
        <v>100000514127</v>
      </c>
      <c r="D687" s="70" t="s">
        <v>1434</v>
      </c>
      <c r="E687" s="305" t="s">
        <v>641</v>
      </c>
      <c r="F687" s="305"/>
      <c r="G687" s="327"/>
      <c r="H687" s="76" t="s">
        <v>643</v>
      </c>
      <c r="I687" s="317"/>
      <c r="J687" s="317"/>
      <c r="K687" s="345">
        <f>+VLOOKUP(C687,Numerica!B:C,2,FALSE)</f>
        <v>43753.920000000006</v>
      </c>
      <c r="L687" s="32"/>
    </row>
    <row r="688" spans="2:12" ht="15">
      <c r="B688" s="342" t="s">
        <v>1227</v>
      </c>
      <c r="C688" s="259"/>
      <c r="D688" s="68"/>
      <c r="E688" s="62"/>
      <c r="F688" s="62"/>
      <c r="G688" s="62"/>
      <c r="H688" s="69"/>
      <c r="I688" s="62"/>
      <c r="J688" s="62"/>
      <c r="K688" s="343"/>
      <c r="L688" s="32"/>
    </row>
    <row r="689" spans="2:12" ht="25.5">
      <c r="B689" s="344" t="s">
        <v>869</v>
      </c>
      <c r="C689" s="270">
        <v>13018</v>
      </c>
      <c r="D689" s="70" t="s">
        <v>788</v>
      </c>
      <c r="E689" s="64" t="s">
        <v>787</v>
      </c>
      <c r="F689" s="305"/>
      <c r="G689" s="327"/>
      <c r="H689" s="76" t="s">
        <v>574</v>
      </c>
      <c r="I689" s="317"/>
      <c r="J689" s="317"/>
      <c r="K689" s="345">
        <f>+VLOOKUP(C689,Numerica!B:C,2,FALSE)</f>
        <v>23265.607004640002</v>
      </c>
      <c r="L689" s="32"/>
    </row>
    <row r="690" spans="2:12" ht="25.5" customHeight="1">
      <c r="B690" s="344" t="s">
        <v>871</v>
      </c>
      <c r="C690" s="270">
        <v>13020</v>
      </c>
      <c r="D690" s="70" t="s">
        <v>790</v>
      </c>
      <c r="E690" s="305" t="s">
        <v>789</v>
      </c>
      <c r="F690" s="305"/>
      <c r="G690" s="327"/>
      <c r="H690" s="76" t="s">
        <v>574</v>
      </c>
      <c r="I690" s="317"/>
      <c r="J690" s="317"/>
      <c r="K690" s="345">
        <f>+VLOOKUP(C690,Numerica!B:C,2,FALSE)</f>
        <v>25547.905262880009</v>
      </c>
      <c r="L690" s="32"/>
    </row>
    <row r="691" spans="2:12" ht="36">
      <c r="B691" s="502" t="s">
        <v>1331</v>
      </c>
      <c r="C691" s="270">
        <v>100000518540</v>
      </c>
      <c r="D691" s="492" t="s">
        <v>1332</v>
      </c>
      <c r="E691" s="64" t="s">
        <v>1333</v>
      </c>
      <c r="F691" s="305"/>
      <c r="G691" s="327"/>
      <c r="H691" s="76" t="s">
        <v>574</v>
      </c>
      <c r="I691" s="317"/>
      <c r="J691" s="317"/>
      <c r="K691" s="345">
        <f>+VLOOKUP(C691,Numerica!B:C,2,FALSE)</f>
        <v>40498.080000000002</v>
      </c>
      <c r="L691" s="32"/>
    </row>
    <row r="692" spans="2:12" ht="15">
      <c r="B692" s="346" t="s">
        <v>9</v>
      </c>
      <c r="C692" s="278"/>
      <c r="D692" s="68"/>
      <c r="E692" s="62"/>
      <c r="F692" s="62"/>
      <c r="G692" s="62"/>
      <c r="H692" s="69"/>
      <c r="I692" s="62"/>
      <c r="J692" s="62"/>
      <c r="K692" s="343"/>
      <c r="L692" s="32"/>
    </row>
    <row r="693" spans="2:12" ht="18.75" customHeight="1">
      <c r="B693" s="347" t="s">
        <v>969</v>
      </c>
      <c r="C693" s="304">
        <v>2546</v>
      </c>
      <c r="D693" s="70" t="s">
        <v>601</v>
      </c>
      <c r="E693" s="305" t="s">
        <v>635</v>
      </c>
      <c r="F693" s="305" t="s">
        <v>67</v>
      </c>
      <c r="G693" s="327"/>
      <c r="H693" s="76" t="s">
        <v>578</v>
      </c>
      <c r="I693" s="317"/>
      <c r="J693" s="317"/>
      <c r="K693" s="348">
        <f>+VLOOKUP(C693,Numerica!B:C,2,FALSE)</f>
        <v>39314.170896000011</v>
      </c>
      <c r="L693" s="32"/>
    </row>
    <row r="694" spans="2:12" ht="18.75" customHeight="1">
      <c r="B694" s="349" t="s">
        <v>1187</v>
      </c>
      <c r="C694" s="311">
        <v>7288</v>
      </c>
      <c r="D694" s="138" t="s">
        <v>547</v>
      </c>
      <c r="E694" s="301" t="s">
        <v>637</v>
      </c>
      <c r="F694" s="301" t="s">
        <v>67</v>
      </c>
      <c r="G694" s="332"/>
      <c r="H694" s="333" t="s">
        <v>548</v>
      </c>
      <c r="I694" s="309"/>
      <c r="J694" s="309"/>
      <c r="K694" s="350">
        <f>+VLOOKUP(C694,Numerica!B:C,2,FALSE)</f>
        <v>42306.314930880013</v>
      </c>
      <c r="L694" s="32"/>
    </row>
    <row r="695" spans="2:12" ht="18.75" customHeight="1">
      <c r="B695" s="351" t="s">
        <v>967</v>
      </c>
      <c r="C695" s="268">
        <v>2540</v>
      </c>
      <c r="D695" s="174" t="s">
        <v>715</v>
      </c>
      <c r="E695" s="175" t="s">
        <v>716</v>
      </c>
      <c r="F695" s="175" t="s">
        <v>67</v>
      </c>
      <c r="G695" s="176"/>
      <c r="H695" s="177" t="s">
        <v>609</v>
      </c>
      <c r="I695" s="178"/>
      <c r="J695" s="178"/>
      <c r="K695" s="352">
        <f>+VLOOKUP(C695,Numerica!B:C,2,FALSE)</f>
        <v>42964.064183040013</v>
      </c>
      <c r="L695" s="32"/>
    </row>
    <row r="696" spans="2:12" ht="18.75" customHeight="1">
      <c r="B696" s="353" t="s">
        <v>1213</v>
      </c>
      <c r="C696" s="287">
        <v>9151</v>
      </c>
      <c r="D696" s="149" t="s">
        <v>665</v>
      </c>
      <c r="E696" s="150" t="s">
        <v>666</v>
      </c>
      <c r="F696" s="150" t="s">
        <v>67</v>
      </c>
      <c r="G696" s="151"/>
      <c r="H696" s="186" t="s">
        <v>578</v>
      </c>
      <c r="I696" s="152"/>
      <c r="J696" s="152"/>
      <c r="K696" s="354">
        <f>+VLOOKUP(C696,Numerica!B:C,2,FALSE)</f>
        <v>33050.907489600009</v>
      </c>
      <c r="L696" s="32"/>
    </row>
    <row r="697" spans="2:12" ht="18.75" customHeight="1" thickBot="1">
      <c r="B697" s="355" t="s">
        <v>867</v>
      </c>
      <c r="C697" s="356">
        <v>13009</v>
      </c>
      <c r="D697" s="357" t="s">
        <v>743</v>
      </c>
      <c r="E697" s="188" t="s">
        <v>744</v>
      </c>
      <c r="F697" s="188" t="s">
        <v>67</v>
      </c>
      <c r="G697" s="358"/>
      <c r="H697" s="359" t="s">
        <v>737</v>
      </c>
      <c r="I697" s="360"/>
      <c r="J697" s="360"/>
      <c r="K697" s="361">
        <f>+VLOOKUP(C697,Numerica!B:C,2,FALSE)</f>
        <v>26367.024684000007</v>
      </c>
      <c r="L697" s="32"/>
    </row>
    <row r="698" spans="2:12" ht="15.75" thickTop="1">
      <c r="B698" s="346" t="s">
        <v>381</v>
      </c>
      <c r="C698" s="278"/>
      <c r="D698" s="68"/>
      <c r="E698" s="62"/>
      <c r="F698" s="62"/>
      <c r="G698" s="62"/>
      <c r="H698" s="69"/>
      <c r="I698" s="62"/>
      <c r="J698" s="62"/>
      <c r="K698" s="343"/>
      <c r="L698" s="32"/>
    </row>
    <row r="699" spans="2:12" ht="18.75" customHeight="1">
      <c r="B699" s="525" t="s">
        <v>1406</v>
      </c>
      <c r="C699" s="304">
        <v>3396</v>
      </c>
      <c r="D699" s="70" t="s">
        <v>1454</v>
      </c>
      <c r="E699" s="305"/>
      <c r="F699" s="305"/>
      <c r="G699" s="327"/>
      <c r="H699" s="76" t="s">
        <v>669</v>
      </c>
      <c r="I699" s="317"/>
      <c r="J699" s="317"/>
      <c r="K699" s="348">
        <f>+VLOOKUP(C699,Numerica!B:C,2,FALSE)</f>
        <v>84994.560000000012</v>
      </c>
      <c r="L699" s="32"/>
    </row>
    <row r="700" spans="2:12" ht="15" thickBot="1">
      <c r="B700" s="31"/>
      <c r="C700" s="258"/>
      <c r="D700" s="417"/>
      <c r="E700" s="36"/>
      <c r="F700" s="36"/>
      <c r="G700" s="37"/>
      <c r="H700" s="38"/>
      <c r="I700" s="36"/>
      <c r="J700" s="36"/>
      <c r="K700" s="234"/>
      <c r="L700" s="32"/>
    </row>
    <row r="701" spans="2:12" s="10" customFormat="1" ht="30.95" customHeight="1" thickTop="1">
      <c r="B701" s="380" t="s">
        <v>196</v>
      </c>
      <c r="C701" s="381"/>
      <c r="D701" s="382"/>
      <c r="E701" s="382"/>
      <c r="F701" s="382"/>
      <c r="G701" s="382"/>
      <c r="H701" s="382"/>
      <c r="I701" s="382"/>
      <c r="J701" s="382"/>
      <c r="K701" s="383"/>
      <c r="L701" s="32"/>
    </row>
    <row r="702" spans="2:12" s="11" customFormat="1" ht="15" customHeight="1">
      <c r="B702" s="277" t="s">
        <v>7</v>
      </c>
      <c r="C702" s="294"/>
      <c r="D702" s="68"/>
      <c r="E702" s="62"/>
      <c r="F702" s="62"/>
      <c r="G702" s="62"/>
      <c r="H702" s="69"/>
      <c r="I702" s="62"/>
      <c r="J702" s="62"/>
      <c r="K702" s="221"/>
      <c r="L702" s="32"/>
    </row>
    <row r="703" spans="2:12" s="12" customFormat="1" ht="18.75" customHeight="1">
      <c r="B703" s="511" t="s">
        <v>1375</v>
      </c>
      <c r="C703" s="304">
        <f>+VLOOKUP(B703,Numerica!A:B,2,0)</f>
        <v>2704</v>
      </c>
      <c r="D703" s="70" t="s">
        <v>211</v>
      </c>
      <c r="E703" s="77" t="s">
        <v>1376</v>
      </c>
      <c r="F703" s="77" t="s">
        <v>269</v>
      </c>
      <c r="G703" s="92"/>
      <c r="H703" s="78" t="s">
        <v>609</v>
      </c>
      <c r="I703" s="97"/>
      <c r="J703" s="97"/>
      <c r="K703" s="132">
        <f>+VLOOKUP(C703,Numerica!B:C,2,FALSE)</f>
        <v>63631.680000000008</v>
      </c>
      <c r="L703" s="32"/>
    </row>
    <row r="704" spans="2:12" s="12" customFormat="1" ht="18.75" customHeight="1">
      <c r="B704" s="329" t="s">
        <v>993</v>
      </c>
      <c r="C704" s="304">
        <v>2705</v>
      </c>
      <c r="D704" s="70" t="s">
        <v>211</v>
      </c>
      <c r="E704" s="77" t="s">
        <v>190</v>
      </c>
      <c r="F704" s="77" t="s">
        <v>267</v>
      </c>
      <c r="G704" s="92" t="s">
        <v>262</v>
      </c>
      <c r="H704" s="78">
        <v>0.9375</v>
      </c>
      <c r="I704" s="97">
        <v>3331696</v>
      </c>
      <c r="J704" s="97"/>
      <c r="K704" s="132">
        <f>+VLOOKUP(C704,Numerica!B:C,2,FALSE)</f>
        <v>78811.75154160001</v>
      </c>
      <c r="L704" s="32"/>
    </row>
    <row r="705" spans="2:12" ht="18.75" customHeight="1">
      <c r="B705" s="329" t="s">
        <v>990</v>
      </c>
      <c r="C705" s="304">
        <v>2697</v>
      </c>
      <c r="D705" s="70" t="s">
        <v>191</v>
      </c>
      <c r="E705" s="77" t="s">
        <v>192</v>
      </c>
      <c r="F705" s="77" t="s">
        <v>267</v>
      </c>
      <c r="G705" s="92" t="s">
        <v>262</v>
      </c>
      <c r="H705" s="78">
        <v>0.8125</v>
      </c>
      <c r="I705" s="97">
        <v>3331772</v>
      </c>
      <c r="J705" s="97">
        <v>67401</v>
      </c>
      <c r="K705" s="132">
        <f>+VLOOKUP(C705,Numerica!B:C,2,FALSE)</f>
        <v>69647.330491200017</v>
      </c>
      <c r="L705" s="32"/>
    </row>
    <row r="706" spans="2:12" ht="25.5">
      <c r="B706" s="329" t="s">
        <v>984</v>
      </c>
      <c r="C706" s="304">
        <v>2689</v>
      </c>
      <c r="D706" s="65" t="s">
        <v>193</v>
      </c>
      <c r="E706" s="305" t="s">
        <v>194</v>
      </c>
      <c r="F706" s="305" t="s">
        <v>267</v>
      </c>
      <c r="G706" s="327" t="s">
        <v>262</v>
      </c>
      <c r="H706" s="326">
        <v>0.8125</v>
      </c>
      <c r="I706" s="317">
        <v>3331715</v>
      </c>
      <c r="J706" s="317">
        <v>67501</v>
      </c>
      <c r="K706" s="132">
        <f>+VLOOKUP(C706,Numerica!B:C,2,FALSE)</f>
        <v>65760.750316800026</v>
      </c>
      <c r="L706" s="32"/>
    </row>
    <row r="707" spans="2:12" ht="25.5">
      <c r="B707" s="329" t="s">
        <v>992</v>
      </c>
      <c r="C707" s="304">
        <v>2702</v>
      </c>
      <c r="D707" s="65" t="s">
        <v>195</v>
      </c>
      <c r="E707" s="305" t="s">
        <v>15</v>
      </c>
      <c r="F707" s="305" t="s">
        <v>267</v>
      </c>
      <c r="G707" s="327" t="s">
        <v>262</v>
      </c>
      <c r="H707" s="326">
        <v>0.8125</v>
      </c>
      <c r="I707" s="317">
        <v>3331762</v>
      </c>
      <c r="J707" s="317">
        <v>68401</v>
      </c>
      <c r="K707" s="132">
        <f>+VLOOKUP(C707,Numerica!B:C,2,FALSE)</f>
        <v>73240.639164000007</v>
      </c>
      <c r="L707" s="32"/>
    </row>
    <row r="708" spans="2:12" ht="12.95" customHeight="1">
      <c r="B708" s="627" t="s">
        <v>1015</v>
      </c>
      <c r="C708" s="615">
        <v>2739</v>
      </c>
      <c r="D708" s="70" t="s">
        <v>326</v>
      </c>
      <c r="E708" s="77" t="s">
        <v>472</v>
      </c>
      <c r="F708" s="587" t="s">
        <v>267</v>
      </c>
      <c r="G708" s="626" t="s">
        <v>261</v>
      </c>
      <c r="H708" s="608">
        <v>0.875</v>
      </c>
      <c r="I708" s="629"/>
      <c r="J708" s="595" t="s">
        <v>734</v>
      </c>
      <c r="K708" s="570">
        <f>+VLOOKUP(C708,Numerica!B:C,2,FALSE)</f>
        <v>70121.633551200022</v>
      </c>
      <c r="L708" s="32"/>
    </row>
    <row r="709" spans="2:12" ht="12.95" customHeight="1">
      <c r="B709" s="586"/>
      <c r="C709" s="616" t="e">
        <v>#N/A</v>
      </c>
      <c r="D709" s="70" t="s">
        <v>324</v>
      </c>
      <c r="E709" s="77" t="s">
        <v>5</v>
      </c>
      <c r="F709" s="588"/>
      <c r="G709" s="590"/>
      <c r="H709" s="588"/>
      <c r="I709" s="629"/>
      <c r="J709" s="556"/>
      <c r="K709" s="578" t="e">
        <f>+VLOOKUP(C709,Numerica!B:C,2,FALSE)</f>
        <v>#N/A</v>
      </c>
      <c r="L709" s="32"/>
    </row>
    <row r="710" spans="2:12" ht="12.95" customHeight="1">
      <c r="B710" s="586"/>
      <c r="C710" s="616" t="e">
        <v>#N/A</v>
      </c>
      <c r="D710" s="70" t="s">
        <v>325</v>
      </c>
      <c r="E710" s="77" t="s">
        <v>464</v>
      </c>
      <c r="F710" s="588"/>
      <c r="G710" s="590"/>
      <c r="H710" s="588"/>
      <c r="I710" s="629"/>
      <c r="J710" s="557"/>
      <c r="K710" s="571" t="e">
        <f>+VLOOKUP(C710,Numerica!B:C,2,FALSE)</f>
        <v>#N/A</v>
      </c>
      <c r="L710" s="32"/>
    </row>
    <row r="711" spans="2:12" ht="27.2" customHeight="1">
      <c r="B711" s="329" t="s">
        <v>985</v>
      </c>
      <c r="C711" s="304">
        <v>2692</v>
      </c>
      <c r="D711" s="70" t="s">
        <v>489</v>
      </c>
      <c r="E711" s="64" t="s">
        <v>488</v>
      </c>
      <c r="F711" s="305" t="s">
        <v>269</v>
      </c>
      <c r="G711" s="93"/>
      <c r="H711" s="326" t="s">
        <v>494</v>
      </c>
      <c r="I711" s="90"/>
      <c r="J711" s="90"/>
      <c r="K711" s="135">
        <f>+VLOOKUP(C711,Numerica!B:C,2,FALSE)</f>
        <v>55766.051510400008</v>
      </c>
      <c r="L711" s="32"/>
    </row>
    <row r="712" spans="2:12" ht="27.2" customHeight="1">
      <c r="B712" s="329" t="s">
        <v>986</v>
      </c>
      <c r="C712" s="304">
        <v>2693</v>
      </c>
      <c r="D712" s="70" t="s">
        <v>490</v>
      </c>
      <c r="E712" s="64" t="s">
        <v>492</v>
      </c>
      <c r="F712" s="305" t="s">
        <v>269</v>
      </c>
      <c r="G712" s="93"/>
      <c r="H712" s="326" t="s">
        <v>495</v>
      </c>
      <c r="I712" s="90"/>
      <c r="J712" s="90"/>
      <c r="K712" s="135">
        <f>+VLOOKUP(C712,Numerica!B:C,2,FALSE)</f>
        <v>79377.446887200014</v>
      </c>
      <c r="L712" s="32"/>
    </row>
    <row r="713" spans="2:12" ht="27.2" customHeight="1">
      <c r="B713" s="329" t="s">
        <v>988</v>
      </c>
      <c r="C713" s="304">
        <v>2695</v>
      </c>
      <c r="D713" s="70" t="s">
        <v>491</v>
      </c>
      <c r="E713" s="64" t="s">
        <v>493</v>
      </c>
      <c r="F713" s="305" t="s">
        <v>267</v>
      </c>
      <c r="G713" s="93"/>
      <c r="H713" s="326" t="s">
        <v>495</v>
      </c>
      <c r="I713" s="90"/>
      <c r="J713" s="90"/>
      <c r="K713" s="135">
        <f>+VLOOKUP(C713,Numerica!B:C,2,FALSE)</f>
        <v>62329.736700000009</v>
      </c>
      <c r="L713" s="32"/>
    </row>
    <row r="714" spans="2:12" ht="25.5">
      <c r="B714" s="329" t="s">
        <v>1007</v>
      </c>
      <c r="C714" s="304">
        <v>2727</v>
      </c>
      <c r="D714" s="65" t="s">
        <v>612</v>
      </c>
      <c r="E714" s="305"/>
      <c r="F714" s="305" t="s">
        <v>267</v>
      </c>
      <c r="G714" s="327"/>
      <c r="H714" s="326" t="s">
        <v>578</v>
      </c>
      <c r="I714" s="317"/>
      <c r="J714" s="317"/>
      <c r="K714" s="135">
        <f>+VLOOKUP(C714,Numerica!B:C,2,FALSE)</f>
        <v>80517.904236000002</v>
      </c>
      <c r="L714" s="32"/>
    </row>
    <row r="715" spans="2:12" ht="18.75" customHeight="1">
      <c r="B715" s="319" t="s">
        <v>1012</v>
      </c>
      <c r="C715" s="304">
        <v>2735</v>
      </c>
      <c r="D715" s="66" t="s">
        <v>340</v>
      </c>
      <c r="E715" s="305" t="s">
        <v>339</v>
      </c>
      <c r="F715" s="305" t="s">
        <v>267</v>
      </c>
      <c r="G715" s="88" t="s">
        <v>261</v>
      </c>
      <c r="H715" s="305" t="s">
        <v>341</v>
      </c>
      <c r="I715" s="98" t="s">
        <v>358</v>
      </c>
      <c r="J715" s="317">
        <v>68901</v>
      </c>
      <c r="K715" s="135">
        <f>+VLOOKUP(C715,Numerica!B:C,2,FALSE)</f>
        <v>72847.464782400028</v>
      </c>
      <c r="L715" s="32"/>
    </row>
    <row r="716" spans="2:12" ht="18.75" customHeight="1">
      <c r="B716" s="319" t="s">
        <v>1028</v>
      </c>
      <c r="C716" s="304">
        <v>2757</v>
      </c>
      <c r="D716" s="66" t="s">
        <v>580</v>
      </c>
      <c r="E716" s="305" t="s">
        <v>318</v>
      </c>
      <c r="F716" s="305"/>
      <c r="G716" s="88"/>
      <c r="H716" s="305" t="s">
        <v>573</v>
      </c>
      <c r="I716" s="98"/>
      <c r="J716" s="317"/>
      <c r="K716" s="135">
        <f>+VLOOKUP(C716,Numerica!B:C,2,FALSE)</f>
        <v>112694.91599520002</v>
      </c>
      <c r="L716" s="32"/>
    </row>
    <row r="717" spans="2:12" ht="24.2" customHeight="1">
      <c r="B717" s="319" t="s">
        <v>1192</v>
      </c>
      <c r="C717" s="304">
        <v>7854</v>
      </c>
      <c r="D717" s="85" t="s">
        <v>587</v>
      </c>
      <c r="E717" s="305"/>
      <c r="F717" s="305"/>
      <c r="G717" s="88"/>
      <c r="H717" s="305" t="s">
        <v>578</v>
      </c>
      <c r="I717" s="98"/>
      <c r="J717" s="317"/>
      <c r="K717" s="135">
        <f>+VLOOKUP(C717,Numerica!B:C,2,FALSE)</f>
        <v>110761.98376320003</v>
      </c>
      <c r="L717" s="32"/>
    </row>
    <row r="718" spans="2:12" ht="18.75" customHeight="1">
      <c r="B718" s="596" t="s">
        <v>853</v>
      </c>
      <c r="C718" s="631">
        <v>10053</v>
      </c>
      <c r="D718" s="85" t="s">
        <v>1229</v>
      </c>
      <c r="E718" s="305"/>
      <c r="F718" s="598"/>
      <c r="G718" s="598"/>
      <c r="H718" s="598" t="s">
        <v>574</v>
      </c>
      <c r="I718" s="598"/>
      <c r="J718" s="598"/>
      <c r="K718" s="572">
        <f>+VLOOKUP(C718,Numerica!B:C,2,FALSE)</f>
        <v>76566.773606400006</v>
      </c>
      <c r="L718" s="32"/>
    </row>
    <row r="719" spans="2:12" ht="15" customHeight="1">
      <c r="B719" s="609"/>
      <c r="C719" s="632"/>
      <c r="D719" s="85" t="s">
        <v>690</v>
      </c>
      <c r="E719" s="67" t="s">
        <v>693</v>
      </c>
      <c r="F719" s="630"/>
      <c r="G719" s="630"/>
      <c r="H719" s="630"/>
      <c r="I719" s="630"/>
      <c r="J719" s="630"/>
      <c r="K719" s="573"/>
      <c r="L719" s="32"/>
    </row>
    <row r="720" spans="2:12" ht="15" customHeight="1">
      <c r="B720" s="609"/>
      <c r="C720" s="632"/>
      <c r="D720" s="85" t="s">
        <v>691</v>
      </c>
      <c r="E720" s="67" t="s">
        <v>694</v>
      </c>
      <c r="F720" s="630"/>
      <c r="G720" s="630"/>
      <c r="H720" s="630"/>
      <c r="I720" s="630"/>
      <c r="J720" s="630"/>
      <c r="K720" s="573"/>
      <c r="L720" s="32"/>
    </row>
    <row r="721" spans="2:12" ht="15" customHeight="1">
      <c r="B721" s="597"/>
      <c r="C721" s="633"/>
      <c r="D721" s="85" t="s">
        <v>692</v>
      </c>
      <c r="E721" s="67" t="s">
        <v>663</v>
      </c>
      <c r="F721" s="599"/>
      <c r="G721" s="599"/>
      <c r="H721" s="599"/>
      <c r="I721" s="599"/>
      <c r="J721" s="599"/>
      <c r="K721" s="574"/>
      <c r="L721" s="32"/>
    </row>
    <row r="722" spans="2:12" ht="25.5">
      <c r="B722" s="319" t="s">
        <v>1272</v>
      </c>
      <c r="C722" s="304">
        <v>100000221183</v>
      </c>
      <c r="D722" s="85" t="s">
        <v>1321</v>
      </c>
      <c r="E722" s="64" t="s">
        <v>1278</v>
      </c>
      <c r="F722" s="305"/>
      <c r="G722" s="88"/>
      <c r="H722" s="305" t="s">
        <v>578</v>
      </c>
      <c r="I722" s="317" t="s">
        <v>1279</v>
      </c>
      <c r="J722" s="317"/>
      <c r="K722" s="135">
        <f>+VLOOKUP(C722,Numerica!B:C,2,FALSE)</f>
        <v>252448.05579840008</v>
      </c>
      <c r="L722" s="32"/>
    </row>
    <row r="723" spans="2:12" ht="18.75" customHeight="1">
      <c r="B723" s="494" t="s">
        <v>1259</v>
      </c>
      <c r="C723" s="304">
        <v>100000199928</v>
      </c>
      <c r="D723" s="85" t="s">
        <v>1260</v>
      </c>
      <c r="E723" s="305" t="s">
        <v>1261</v>
      </c>
      <c r="F723" s="305"/>
      <c r="G723" s="88"/>
      <c r="H723" s="305" t="s">
        <v>583</v>
      </c>
      <c r="I723" s="98"/>
      <c r="J723" s="317"/>
      <c r="K723" s="135">
        <f>+VLOOKUP(C723,Numerica!B:C,2,FALSE)</f>
        <v>108890.46352800004</v>
      </c>
      <c r="L723" s="32"/>
    </row>
    <row r="724" spans="2:12" ht="25.5">
      <c r="B724" s="503" t="s">
        <v>1367</v>
      </c>
      <c r="C724" s="304">
        <v>100000264329</v>
      </c>
      <c r="D724" s="85" t="s">
        <v>1369</v>
      </c>
      <c r="E724" s="64" t="s">
        <v>1368</v>
      </c>
      <c r="F724" s="305" t="s">
        <v>267</v>
      </c>
      <c r="G724" s="88"/>
      <c r="H724" s="305" t="s">
        <v>1370</v>
      </c>
      <c r="I724" s="98"/>
      <c r="J724" s="317"/>
      <c r="K724" s="135">
        <f>+VLOOKUP(C724,Numerica!B:C,2,FALSE)</f>
        <v>167475.84000000003</v>
      </c>
      <c r="L724" s="32"/>
    </row>
    <row r="725" spans="2:12" ht="15">
      <c r="B725" s="277" t="s">
        <v>582</v>
      </c>
      <c r="C725" s="278"/>
      <c r="D725" s="68"/>
      <c r="E725" s="62"/>
      <c r="F725" s="62"/>
      <c r="G725" s="62"/>
      <c r="H725" s="69"/>
      <c r="I725" s="62"/>
      <c r="J725" s="62"/>
      <c r="K725" s="221"/>
      <c r="L725" s="32"/>
    </row>
    <row r="726" spans="2:12" s="24" customFormat="1" ht="18.75" customHeight="1">
      <c r="B726" s="319" t="s">
        <v>1200</v>
      </c>
      <c r="C726" s="304">
        <v>8232</v>
      </c>
      <c r="D726" s="71" t="s">
        <v>580</v>
      </c>
      <c r="E726" s="305"/>
      <c r="F726" s="305"/>
      <c r="G726" s="317"/>
      <c r="H726" s="326" t="s">
        <v>643</v>
      </c>
      <c r="I726" s="310"/>
      <c r="J726" s="310"/>
      <c r="K726" s="135">
        <f>+VLOOKUP(C726,Numerica!B:C,2,FALSE)</f>
        <v>144292.99056480004</v>
      </c>
      <c r="L726" s="32"/>
    </row>
    <row r="727" spans="2:12" s="24" customFormat="1" ht="18.75" customHeight="1">
      <c r="B727" s="319" t="s">
        <v>897</v>
      </c>
      <c r="C727" s="304">
        <v>15313</v>
      </c>
      <c r="D727" s="71" t="s">
        <v>742</v>
      </c>
      <c r="E727" s="305"/>
      <c r="F727" s="305"/>
      <c r="G727" s="317"/>
      <c r="H727" s="326" t="s">
        <v>583</v>
      </c>
      <c r="I727" s="310"/>
      <c r="J727" s="310"/>
      <c r="K727" s="135">
        <f>+VLOOKUP(C727,Numerica!B:C,2,FALSE)</f>
        <v>153678.74361840001</v>
      </c>
      <c r="L727" s="32"/>
    </row>
    <row r="728" spans="2:12" s="24" customFormat="1" ht="18.75" customHeight="1">
      <c r="B728" s="503" t="s">
        <v>1359</v>
      </c>
      <c r="C728" s="304">
        <v>100000482376</v>
      </c>
      <c r="D728" s="71" t="s">
        <v>1362</v>
      </c>
      <c r="E728" s="305" t="s">
        <v>1361</v>
      </c>
      <c r="F728" s="305"/>
      <c r="G728" s="317"/>
      <c r="H728" s="326" t="s">
        <v>573</v>
      </c>
      <c r="I728" s="310"/>
      <c r="J728" s="310"/>
      <c r="K728" s="135">
        <f>+VLOOKUP(C728,Numerica!B:C,2,FALSE)</f>
        <v>115839.36000000002</v>
      </c>
      <c r="L728" s="32"/>
    </row>
    <row r="729" spans="2:12" s="24" customFormat="1" ht="18.75" customHeight="1">
      <c r="B729" s="503" t="s">
        <v>1360</v>
      </c>
      <c r="C729" s="304">
        <v>100000514709</v>
      </c>
      <c r="D729" s="71" t="s">
        <v>1363</v>
      </c>
      <c r="E729" s="305" t="s">
        <v>1361</v>
      </c>
      <c r="F729" s="305"/>
      <c r="G729" s="317"/>
      <c r="H729" s="326" t="s">
        <v>578</v>
      </c>
      <c r="I729" s="310"/>
      <c r="J729" s="310"/>
      <c r="K729" s="135">
        <f>+VLOOKUP(C729,Numerica!B:C,2,FALSE)</f>
        <v>114811.20000000001</v>
      </c>
      <c r="L729" s="32"/>
    </row>
    <row r="730" spans="2:12" ht="15">
      <c r="B730" s="277" t="s">
        <v>8</v>
      </c>
      <c r="C730" s="278"/>
      <c r="D730" s="68"/>
      <c r="E730" s="62"/>
      <c r="F730" s="62"/>
      <c r="G730" s="62"/>
      <c r="H730" s="69"/>
      <c r="I730" s="62"/>
      <c r="J730" s="62"/>
      <c r="K730" s="221"/>
      <c r="L730" s="32"/>
    </row>
    <row r="731" spans="2:12" s="12" customFormat="1" ht="18.75" customHeight="1">
      <c r="B731" s="319" t="s">
        <v>1066</v>
      </c>
      <c r="C731" s="304">
        <v>2980</v>
      </c>
      <c r="D731" s="70" t="s">
        <v>211</v>
      </c>
      <c r="E731" s="305" t="s">
        <v>199</v>
      </c>
      <c r="F731" s="305" t="s">
        <v>269</v>
      </c>
      <c r="G731" s="327" t="s">
        <v>262</v>
      </c>
      <c r="H731" s="326">
        <v>0.9375</v>
      </c>
      <c r="I731" s="95"/>
      <c r="J731" s="96"/>
      <c r="K731" s="135">
        <f>+VLOOKUP(C731,Numerica!B:C,2,FALSE)</f>
        <v>18456.693911040002</v>
      </c>
      <c r="L731" s="32"/>
    </row>
    <row r="732" spans="2:12" ht="18.75" customHeight="1">
      <c r="B732" s="319" t="s">
        <v>1055</v>
      </c>
      <c r="C732" s="304">
        <v>2951</v>
      </c>
      <c r="D732" s="70" t="s">
        <v>211</v>
      </c>
      <c r="E732" s="305" t="s">
        <v>190</v>
      </c>
      <c r="F732" s="305" t="s">
        <v>267</v>
      </c>
      <c r="G732" s="327" t="s">
        <v>262</v>
      </c>
      <c r="H732" s="326">
        <v>0.9375</v>
      </c>
      <c r="I732" s="317"/>
      <c r="J732" s="317"/>
      <c r="K732" s="135">
        <f>+VLOOKUP(C732,Numerica!B:C,2,FALSE)</f>
        <v>27830.142574080004</v>
      </c>
      <c r="L732" s="32"/>
    </row>
    <row r="733" spans="2:12" ht="14.25">
      <c r="B733" s="585" t="s">
        <v>1057</v>
      </c>
      <c r="C733" s="615">
        <v>2954</v>
      </c>
      <c r="D733" s="70" t="s">
        <v>191</v>
      </c>
      <c r="E733" s="305" t="s">
        <v>192</v>
      </c>
      <c r="F733" s="587" t="s">
        <v>267</v>
      </c>
      <c r="G733" s="626" t="s">
        <v>262</v>
      </c>
      <c r="H733" s="608">
        <v>0.8125</v>
      </c>
      <c r="I733" s="555"/>
      <c r="J733" s="555"/>
      <c r="K733" s="570">
        <f>+VLOOKUP(C733,Numerica!B:C,2,FALSE)</f>
        <v>24851.533808640008</v>
      </c>
      <c r="L733" s="32"/>
    </row>
    <row r="734" spans="2:12" ht="25.5">
      <c r="B734" s="586"/>
      <c r="C734" s="616" t="e">
        <v>#N/A</v>
      </c>
      <c r="D734" s="70" t="s">
        <v>193</v>
      </c>
      <c r="E734" s="305" t="s">
        <v>194</v>
      </c>
      <c r="F734" s="588"/>
      <c r="G734" s="590"/>
      <c r="H734" s="588"/>
      <c r="I734" s="556"/>
      <c r="J734" s="556"/>
      <c r="K734" s="578" t="e">
        <f>+VLOOKUP(C734,Numerica!B:C,2,FALSE)</f>
        <v>#N/A</v>
      </c>
      <c r="L734" s="32"/>
    </row>
    <row r="735" spans="2:12" s="12" customFormat="1" ht="25.5">
      <c r="B735" s="586"/>
      <c r="C735" s="616" t="e">
        <v>#N/A</v>
      </c>
      <c r="D735" s="70" t="s">
        <v>195</v>
      </c>
      <c r="E735" s="305" t="s">
        <v>15</v>
      </c>
      <c r="F735" s="588"/>
      <c r="G735" s="590"/>
      <c r="H735" s="588"/>
      <c r="I735" s="557"/>
      <c r="J735" s="557"/>
      <c r="K735" s="571" t="e">
        <f>+VLOOKUP(C735,Numerica!B:C,2,FALSE)</f>
        <v>#N/A</v>
      </c>
      <c r="L735" s="32"/>
    </row>
    <row r="736" spans="2:12" ht="25.5">
      <c r="B736" s="319" t="s">
        <v>1062</v>
      </c>
      <c r="C736" s="304">
        <v>2971</v>
      </c>
      <c r="D736" s="70" t="s">
        <v>197</v>
      </c>
      <c r="E736" s="305" t="s">
        <v>198</v>
      </c>
      <c r="F736" s="305" t="s">
        <v>267</v>
      </c>
      <c r="G736" s="327" t="s">
        <v>262</v>
      </c>
      <c r="H736" s="326">
        <v>0.8125</v>
      </c>
      <c r="I736" s="95"/>
      <c r="J736" s="96"/>
      <c r="K736" s="135">
        <f>+VLOOKUP(C736,Numerica!B:C,2,FALSE)</f>
        <v>37985.784291840006</v>
      </c>
      <c r="L736" s="32"/>
    </row>
    <row r="737" spans="2:12" ht="18.75" customHeight="1">
      <c r="B737" s="319" t="s">
        <v>1077</v>
      </c>
      <c r="C737" s="304">
        <v>3018</v>
      </c>
      <c r="D737" s="70" t="s">
        <v>207</v>
      </c>
      <c r="E737" s="305" t="s">
        <v>147</v>
      </c>
      <c r="F737" s="305" t="s">
        <v>267</v>
      </c>
      <c r="G737" s="327" t="s">
        <v>262</v>
      </c>
      <c r="H737" s="326">
        <v>0.875</v>
      </c>
      <c r="I737" s="95"/>
      <c r="J737" s="96"/>
      <c r="K737" s="135">
        <f>+VLOOKUP(C737,Numerica!B:C,2,FALSE)</f>
        <v>41535.420326400003</v>
      </c>
      <c r="L737" s="32"/>
    </row>
    <row r="738" spans="2:12" ht="18.75" customHeight="1">
      <c r="B738" s="319" t="s">
        <v>1074</v>
      </c>
      <c r="C738" s="304">
        <v>3010</v>
      </c>
      <c r="D738" s="70" t="s">
        <v>206</v>
      </c>
      <c r="E738" s="305"/>
      <c r="F738" s="305" t="s">
        <v>267</v>
      </c>
      <c r="G738" s="327" t="s">
        <v>262</v>
      </c>
      <c r="H738" s="326">
        <v>0.9375</v>
      </c>
      <c r="I738" s="95"/>
      <c r="J738" s="96"/>
      <c r="K738" s="135">
        <f>+VLOOKUP(C738,Numerica!B:C,2,FALSE)</f>
        <v>28880.060267520006</v>
      </c>
      <c r="L738" s="32"/>
    </row>
    <row r="739" spans="2:12" ht="18.75" customHeight="1">
      <c r="B739" s="319" t="s">
        <v>1078</v>
      </c>
      <c r="C739" s="304">
        <v>3024</v>
      </c>
      <c r="D739" s="70" t="s">
        <v>293</v>
      </c>
      <c r="E739" s="305" t="s">
        <v>147</v>
      </c>
      <c r="F739" s="305" t="s">
        <v>267</v>
      </c>
      <c r="G739" s="327" t="s">
        <v>260</v>
      </c>
      <c r="H739" s="326">
        <v>0.875</v>
      </c>
      <c r="I739" s="95"/>
      <c r="J739" s="96"/>
      <c r="K739" s="135">
        <f>+VLOOKUP(C739,Numerica!B:C,2,FALSE)</f>
        <v>28689.000721920009</v>
      </c>
      <c r="L739" s="32"/>
    </row>
    <row r="740" spans="2:12" ht="14.25">
      <c r="B740" s="627" t="s">
        <v>1084</v>
      </c>
      <c r="C740" s="615">
        <v>3036</v>
      </c>
      <c r="D740" s="70" t="s">
        <v>326</v>
      </c>
      <c r="E740" s="77" t="s">
        <v>318</v>
      </c>
      <c r="F740" s="587" t="s">
        <v>267</v>
      </c>
      <c r="G740" s="626" t="s">
        <v>261</v>
      </c>
      <c r="H740" s="608">
        <v>0.875</v>
      </c>
      <c r="I740" s="555"/>
      <c r="J740" s="555"/>
      <c r="K740" s="570">
        <f>+VLOOKUP(C740,Numerica!B:C,2,FALSE)</f>
        <v>43047.67095552</v>
      </c>
      <c r="L740" s="32"/>
    </row>
    <row r="741" spans="2:12" ht="14.25">
      <c r="B741" s="586"/>
      <c r="C741" s="616" t="e">
        <v>#N/A</v>
      </c>
      <c r="D741" s="70" t="s">
        <v>324</v>
      </c>
      <c r="E741" s="77" t="s">
        <v>5</v>
      </c>
      <c r="F741" s="588"/>
      <c r="G741" s="590"/>
      <c r="H741" s="588"/>
      <c r="I741" s="556"/>
      <c r="J741" s="556"/>
      <c r="K741" s="578" t="e">
        <f>+VLOOKUP(C741,Numerica!B:C,2,FALSE)</f>
        <v>#N/A</v>
      </c>
      <c r="L741" s="32"/>
    </row>
    <row r="742" spans="2:12" ht="14.25">
      <c r="B742" s="586"/>
      <c r="C742" s="616" t="e">
        <v>#N/A</v>
      </c>
      <c r="D742" s="70" t="s">
        <v>325</v>
      </c>
      <c r="E742" s="77" t="s">
        <v>72</v>
      </c>
      <c r="F742" s="588"/>
      <c r="G742" s="590"/>
      <c r="H742" s="588"/>
      <c r="I742" s="557"/>
      <c r="J742" s="557"/>
      <c r="K742" s="571" t="e">
        <f>+VLOOKUP(C742,Numerica!B:C,2,FALSE)</f>
        <v>#N/A</v>
      </c>
      <c r="L742" s="32"/>
    </row>
    <row r="743" spans="2:12" ht="18.75" customHeight="1">
      <c r="B743" s="329" t="s">
        <v>1083</v>
      </c>
      <c r="C743" s="304">
        <v>3034</v>
      </c>
      <c r="D743" s="66" t="s">
        <v>340</v>
      </c>
      <c r="E743" s="305" t="s">
        <v>339</v>
      </c>
      <c r="F743" s="305" t="s">
        <v>267</v>
      </c>
      <c r="G743" s="88" t="s">
        <v>261</v>
      </c>
      <c r="H743" s="305" t="s">
        <v>341</v>
      </c>
      <c r="I743" s="317"/>
      <c r="J743" s="317"/>
      <c r="K743" s="135">
        <f>+VLOOKUP(C743,Numerica!B:C,2,FALSE)</f>
        <v>45312.26692608001</v>
      </c>
      <c r="L743" s="32"/>
    </row>
    <row r="744" spans="2:12" ht="15">
      <c r="B744" s="277" t="s">
        <v>9</v>
      </c>
      <c r="C744" s="278"/>
      <c r="D744" s="61"/>
      <c r="E744" s="62"/>
      <c r="F744" s="62"/>
      <c r="G744" s="62"/>
      <c r="H744" s="62"/>
      <c r="I744" s="62"/>
      <c r="J744" s="62"/>
      <c r="K744" s="221"/>
      <c r="L744" s="32"/>
    </row>
    <row r="745" spans="2:12" s="12" customFormat="1" ht="18.75" customHeight="1">
      <c r="B745" s="319" t="s">
        <v>852</v>
      </c>
      <c r="C745" s="304">
        <v>1</v>
      </c>
      <c r="D745" s="71" t="s">
        <v>201</v>
      </c>
      <c r="E745" s="305"/>
      <c r="F745" s="305" t="s">
        <v>67</v>
      </c>
      <c r="G745" s="317" t="s">
        <v>261</v>
      </c>
      <c r="H745" s="326">
        <v>0.5625</v>
      </c>
      <c r="I745" s="317">
        <v>3317462</v>
      </c>
      <c r="J745" s="317">
        <v>9901</v>
      </c>
      <c r="K745" s="135">
        <f>+VLOOKUP(C745,Numerica!B:C,2,FALSE)</f>
        <v>13366.385192160002</v>
      </c>
      <c r="L745" s="32"/>
    </row>
    <row r="746" spans="2:12" s="12" customFormat="1" ht="18.75" customHeight="1">
      <c r="B746" s="319" t="s">
        <v>908</v>
      </c>
      <c r="C746" s="304">
        <v>2424</v>
      </c>
      <c r="D746" s="71" t="s">
        <v>496</v>
      </c>
      <c r="E746" s="305"/>
      <c r="F746" s="305" t="s">
        <v>66</v>
      </c>
      <c r="G746" s="317"/>
      <c r="H746" s="326"/>
      <c r="I746" s="317"/>
      <c r="J746" s="317"/>
      <c r="K746" s="135">
        <f>+VLOOKUP(C746,Numerica!B:C,2,FALSE)</f>
        <v>26115.83742768001</v>
      </c>
      <c r="L746" s="32"/>
    </row>
    <row r="747" spans="2:12" s="12" customFormat="1" ht="18.75" customHeight="1">
      <c r="B747" s="319" t="s">
        <v>909</v>
      </c>
      <c r="C747" s="304">
        <v>2425</v>
      </c>
      <c r="D747" s="71" t="s">
        <v>533</v>
      </c>
      <c r="E747" s="305" t="s">
        <v>493</v>
      </c>
      <c r="F747" s="305" t="s">
        <v>65</v>
      </c>
      <c r="G747" s="317"/>
      <c r="H747" s="326"/>
      <c r="I747" s="317"/>
      <c r="J747" s="317"/>
      <c r="K747" s="135">
        <f>+VLOOKUP(C747,Numerica!B:C,2,FALSE)</f>
        <v>26115.83742768001</v>
      </c>
      <c r="L747" s="32"/>
    </row>
    <row r="748" spans="2:12" ht="18.75" customHeight="1">
      <c r="B748" s="319" t="s">
        <v>912</v>
      </c>
      <c r="C748" s="304">
        <v>2429</v>
      </c>
      <c r="D748" s="71" t="s">
        <v>200</v>
      </c>
      <c r="E748" s="305"/>
      <c r="F748" s="305" t="s">
        <v>67</v>
      </c>
      <c r="G748" s="317" t="s">
        <v>262</v>
      </c>
      <c r="H748" s="326">
        <v>0.6875</v>
      </c>
      <c r="I748" s="317">
        <v>3331430</v>
      </c>
      <c r="J748" s="317">
        <v>82901</v>
      </c>
      <c r="K748" s="135">
        <f>+VLOOKUP(C748,Numerica!B:C,2,FALSE)</f>
        <v>17997.796000800005</v>
      </c>
      <c r="L748" s="32"/>
    </row>
    <row r="749" spans="2:12" ht="18.75" customHeight="1">
      <c r="B749" s="319" t="s">
        <v>915</v>
      </c>
      <c r="C749" s="304">
        <v>2438</v>
      </c>
      <c r="D749" s="71" t="s">
        <v>294</v>
      </c>
      <c r="E749" s="305" t="s">
        <v>202</v>
      </c>
      <c r="F749" s="305" t="s">
        <v>67</v>
      </c>
      <c r="G749" s="317" t="s">
        <v>262</v>
      </c>
      <c r="H749" s="326">
        <v>0.9375</v>
      </c>
      <c r="I749" s="317">
        <v>3317408</v>
      </c>
      <c r="J749" s="317">
        <v>81201</v>
      </c>
      <c r="K749" s="135">
        <f>+VLOOKUP(C749,Numerica!B:C,2,FALSE)</f>
        <v>28415.182635840007</v>
      </c>
      <c r="L749" s="32"/>
    </row>
    <row r="750" spans="2:12" ht="18.75" customHeight="1">
      <c r="B750" s="503" t="s">
        <v>1394</v>
      </c>
      <c r="C750" s="304">
        <v>2439</v>
      </c>
      <c r="D750" s="71" t="s">
        <v>211</v>
      </c>
      <c r="E750" s="305" t="s">
        <v>1435</v>
      </c>
      <c r="F750" s="305"/>
      <c r="G750" s="317"/>
      <c r="H750" s="326"/>
      <c r="I750" s="317"/>
      <c r="J750" s="317"/>
      <c r="K750" s="135">
        <f>+VLOOKUP(C750,Numerica!B:C,2,FALSE)</f>
        <v>30010.848000000005</v>
      </c>
      <c r="L750" s="32"/>
    </row>
    <row r="751" spans="2:12" ht="18.75" customHeight="1">
      <c r="B751" s="319" t="s">
        <v>919</v>
      </c>
      <c r="C751" s="304">
        <v>2447</v>
      </c>
      <c r="D751" s="71" t="s">
        <v>497</v>
      </c>
      <c r="E751" s="305"/>
      <c r="F751" s="305" t="s">
        <v>67</v>
      </c>
      <c r="G751" s="317"/>
      <c r="H751" s="326"/>
      <c r="I751" s="317"/>
      <c r="J751" s="317"/>
      <c r="K751" s="135">
        <f>+VLOOKUP(C751,Numerica!B:C,2,FALSE)</f>
        <v>25293.197529600006</v>
      </c>
      <c r="L751" s="32"/>
    </row>
    <row r="752" spans="2:12" ht="18.75" customHeight="1">
      <c r="B752" s="503" t="s">
        <v>1395</v>
      </c>
      <c r="C752" s="304">
        <v>2475</v>
      </c>
      <c r="D752" s="71" t="s">
        <v>211</v>
      </c>
      <c r="E752" s="305" t="s">
        <v>1436</v>
      </c>
      <c r="F752" s="305"/>
      <c r="G752" s="317"/>
      <c r="H752" s="326"/>
      <c r="I752" s="317"/>
      <c r="J752" s="317"/>
      <c r="K752" s="135">
        <f>+VLOOKUP(C752,Numerica!B:C,2,FALSE)</f>
        <v>37699.200000000004</v>
      </c>
      <c r="L752" s="32"/>
    </row>
    <row r="753" spans="2:12" ht="18.75" customHeight="1">
      <c r="B753" s="319" t="s">
        <v>925</v>
      </c>
      <c r="C753" s="304">
        <v>2479</v>
      </c>
      <c r="D753" s="71" t="s">
        <v>498</v>
      </c>
      <c r="E753" s="305" t="s">
        <v>589</v>
      </c>
      <c r="F753" s="305" t="s">
        <v>67</v>
      </c>
      <c r="G753" s="317"/>
      <c r="H753" s="326"/>
      <c r="I753" s="317"/>
      <c r="J753" s="317"/>
      <c r="K753" s="135">
        <f>+VLOOKUP(C753,Numerica!B:C,2,FALSE)</f>
        <v>27071.242598400011</v>
      </c>
      <c r="L753" s="32"/>
    </row>
    <row r="754" spans="2:12" ht="18.75" customHeight="1">
      <c r="B754" s="319" t="s">
        <v>930</v>
      </c>
      <c r="C754" s="304">
        <v>2484</v>
      </c>
      <c r="D754" s="71" t="s">
        <v>448</v>
      </c>
      <c r="E754" s="305"/>
      <c r="F754" s="305" t="s">
        <v>67</v>
      </c>
      <c r="G754" s="317" t="s">
        <v>262</v>
      </c>
      <c r="H754" s="326">
        <v>0.75</v>
      </c>
      <c r="I754" s="317" t="s">
        <v>360</v>
      </c>
      <c r="J754" s="317">
        <v>81001</v>
      </c>
      <c r="K754" s="135">
        <f>+VLOOKUP(C754,Numerica!B:C,2,FALSE)</f>
        <v>20342.410408320004</v>
      </c>
      <c r="L754" s="32"/>
    </row>
    <row r="755" spans="2:12" ht="18.75" customHeight="1">
      <c r="B755" s="319" t="s">
        <v>936</v>
      </c>
      <c r="C755" s="304">
        <v>2494</v>
      </c>
      <c r="D755" s="71" t="s">
        <v>448</v>
      </c>
      <c r="E755" s="305"/>
      <c r="F755" s="305" t="s">
        <v>544</v>
      </c>
      <c r="G755" s="317"/>
      <c r="H755" s="326" t="s">
        <v>542</v>
      </c>
      <c r="I755" s="317"/>
      <c r="J755" s="317"/>
      <c r="K755" s="135">
        <v>23803.19</v>
      </c>
      <c r="L755" s="32"/>
    </row>
    <row r="756" spans="2:12" ht="18.75" customHeight="1">
      <c r="B756" s="319" t="s">
        <v>937</v>
      </c>
      <c r="C756" s="304">
        <v>2495</v>
      </c>
      <c r="D756" s="71" t="s">
        <v>448</v>
      </c>
      <c r="E756" s="305"/>
      <c r="F756" s="305" t="s">
        <v>66</v>
      </c>
      <c r="G756" s="317"/>
      <c r="H756" s="326" t="s">
        <v>542</v>
      </c>
      <c r="I756" s="317"/>
      <c r="J756" s="317"/>
      <c r="K756" s="135">
        <f>+VLOOKUP(C756,Numerica!B:C,2,FALSE)</f>
        <v>26659.56733440001</v>
      </c>
      <c r="L756" s="32"/>
    </row>
    <row r="757" spans="2:12" ht="18.75" customHeight="1">
      <c r="B757" s="319" t="s">
        <v>941</v>
      </c>
      <c r="C757" s="304">
        <v>2499</v>
      </c>
      <c r="D757" s="71" t="s">
        <v>449</v>
      </c>
      <c r="E757" s="305"/>
      <c r="F757" s="305" t="s">
        <v>67</v>
      </c>
      <c r="G757" s="317" t="s">
        <v>262</v>
      </c>
      <c r="H757" s="326">
        <v>0.75</v>
      </c>
      <c r="I757" s="317" t="s">
        <v>361</v>
      </c>
      <c r="J757" s="317">
        <v>8801</v>
      </c>
      <c r="K757" s="135">
        <f>+VLOOKUP(C757,Numerica!B:C,2,FALSE)</f>
        <v>28060.02287088001</v>
      </c>
      <c r="L757" s="32"/>
    </row>
    <row r="758" spans="2:12" ht="18.75" customHeight="1">
      <c r="B758" s="319" t="s">
        <v>958</v>
      </c>
      <c r="C758" s="304">
        <v>2528</v>
      </c>
      <c r="D758" s="71" t="s">
        <v>209</v>
      </c>
      <c r="E758" s="305" t="s">
        <v>319</v>
      </c>
      <c r="F758" s="305" t="s">
        <v>67</v>
      </c>
      <c r="G758" s="317"/>
      <c r="H758" s="326">
        <v>0.8125</v>
      </c>
      <c r="I758" s="317"/>
      <c r="J758" s="317"/>
      <c r="K758" s="135">
        <f>+VLOOKUP(C758,Numerica!B:C,2,FALSE)</f>
        <v>26463.139422720003</v>
      </c>
      <c r="L758" s="32"/>
    </row>
    <row r="759" spans="2:12" ht="18.75" customHeight="1">
      <c r="B759" s="319" t="s">
        <v>1204</v>
      </c>
      <c r="C759" s="304">
        <v>8274</v>
      </c>
      <c r="D759" s="71" t="s">
        <v>1280</v>
      </c>
      <c r="E759" s="305" t="s">
        <v>697</v>
      </c>
      <c r="F759" s="305" t="s">
        <v>67</v>
      </c>
      <c r="G759" s="317"/>
      <c r="H759" s="326" t="s">
        <v>703</v>
      </c>
      <c r="I759" s="317"/>
      <c r="J759" s="317"/>
      <c r="K759" s="135">
        <f>+VLOOKUP(C759,Numerica!B:C,2,FALSE)</f>
        <v>18886.297029600006</v>
      </c>
      <c r="L759" s="32"/>
    </row>
    <row r="760" spans="2:12" ht="18.75" customHeight="1">
      <c r="B760" s="494" t="s">
        <v>1276</v>
      </c>
      <c r="C760" s="304">
        <v>100000212944</v>
      </c>
      <c r="D760" s="71" t="s">
        <v>1281</v>
      </c>
      <c r="E760" s="305" t="s">
        <v>1282</v>
      </c>
      <c r="F760" s="305" t="s">
        <v>67</v>
      </c>
      <c r="G760" s="317"/>
      <c r="H760" s="326" t="s">
        <v>542</v>
      </c>
      <c r="I760" s="317" t="s">
        <v>1294</v>
      </c>
      <c r="J760" s="317"/>
      <c r="K760" s="135">
        <f>+VLOOKUP(C760,Numerica!B:C,2,FALSE)</f>
        <v>23930.021475360008</v>
      </c>
      <c r="L760" s="32"/>
    </row>
    <row r="761" spans="2:12" ht="38.25">
      <c r="B761" s="503" t="s">
        <v>1402</v>
      </c>
      <c r="C761" s="304">
        <v>100000490250</v>
      </c>
      <c r="D761" s="65" t="s">
        <v>1446</v>
      </c>
      <c r="E761" s="305" t="s">
        <v>1447</v>
      </c>
      <c r="F761" s="305"/>
      <c r="G761" s="317"/>
      <c r="H761" s="326" t="s">
        <v>1445</v>
      </c>
      <c r="I761" s="317"/>
      <c r="J761" s="317"/>
      <c r="K761" s="135">
        <f>+VLOOKUP(C761,Numerica!B:C,2,FALSE)</f>
        <v>17798.592000000001</v>
      </c>
      <c r="L761" s="32"/>
    </row>
    <row r="762" spans="2:12" ht="15">
      <c r="B762" s="277" t="s">
        <v>1227</v>
      </c>
      <c r="C762" s="278"/>
      <c r="D762" s="61"/>
      <c r="E762" s="62"/>
      <c r="F762" s="62"/>
      <c r="G762" s="62"/>
      <c r="H762" s="62"/>
      <c r="I762" s="62"/>
      <c r="J762" s="62"/>
      <c r="K762" s="221"/>
      <c r="L762" s="32"/>
    </row>
    <row r="763" spans="2:12" s="24" customFormat="1" ht="14.25">
      <c r="B763" s="596" t="s">
        <v>1038</v>
      </c>
      <c r="C763" s="610">
        <v>2852</v>
      </c>
      <c r="D763" s="71" t="s">
        <v>344</v>
      </c>
      <c r="E763" s="305" t="s">
        <v>21</v>
      </c>
      <c r="F763" s="305"/>
      <c r="G763" s="317"/>
      <c r="H763" s="608">
        <v>0.875</v>
      </c>
      <c r="I763" s="555"/>
      <c r="J763" s="595" t="s">
        <v>733</v>
      </c>
      <c r="K763" s="570">
        <f>+VLOOKUP(C763,Numerica!B:C,2,FALSE)</f>
        <v>53968.870956000006</v>
      </c>
      <c r="L763" s="32"/>
    </row>
    <row r="764" spans="2:12" s="24" customFormat="1" ht="14.25">
      <c r="B764" s="609"/>
      <c r="C764" s="628" t="e">
        <v>#N/A</v>
      </c>
      <c r="D764" s="71" t="s">
        <v>516</v>
      </c>
      <c r="E764" s="305" t="s">
        <v>484</v>
      </c>
      <c r="F764" s="305"/>
      <c r="G764" s="317"/>
      <c r="H764" s="608"/>
      <c r="I764" s="556"/>
      <c r="J764" s="556"/>
      <c r="K764" s="578" t="e">
        <f>+VLOOKUP(C764,Numerica!B:C,2,FALSE)</f>
        <v>#N/A</v>
      </c>
      <c r="L764" s="32"/>
    </row>
    <row r="765" spans="2:12" s="24" customFormat="1" ht="14.25">
      <c r="B765" s="609"/>
      <c r="C765" s="628" t="e">
        <v>#N/A</v>
      </c>
      <c r="D765" s="71" t="s">
        <v>346</v>
      </c>
      <c r="E765" s="305" t="s">
        <v>347</v>
      </c>
      <c r="F765" s="305"/>
      <c r="G765" s="317"/>
      <c r="H765" s="608"/>
      <c r="I765" s="556"/>
      <c r="J765" s="556"/>
      <c r="K765" s="578" t="e">
        <f>+VLOOKUP(C765,Numerica!B:C,2,FALSE)</f>
        <v>#N/A</v>
      </c>
      <c r="L765" s="32"/>
    </row>
    <row r="766" spans="2:12" s="24" customFormat="1" ht="14.25">
      <c r="B766" s="609"/>
      <c r="C766" s="628" t="e">
        <v>#N/A</v>
      </c>
      <c r="D766" s="71" t="s">
        <v>517</v>
      </c>
      <c r="E766" s="305" t="s">
        <v>528</v>
      </c>
      <c r="F766" s="305"/>
      <c r="G766" s="317"/>
      <c r="H766" s="608"/>
      <c r="I766" s="556"/>
      <c r="J766" s="556"/>
      <c r="K766" s="578" t="e">
        <f>+VLOOKUP(C766,Numerica!B:C,2,FALSE)</f>
        <v>#N/A</v>
      </c>
      <c r="L766" s="32"/>
    </row>
    <row r="767" spans="2:12" s="24" customFormat="1" ht="14.25">
      <c r="B767" s="609"/>
      <c r="C767" s="628" t="e">
        <v>#N/A</v>
      </c>
      <c r="D767" s="71" t="s">
        <v>348</v>
      </c>
      <c r="E767" s="305" t="s">
        <v>349</v>
      </c>
      <c r="F767" s="305"/>
      <c r="G767" s="317"/>
      <c r="H767" s="608"/>
      <c r="I767" s="556"/>
      <c r="J767" s="556"/>
      <c r="K767" s="578" t="e">
        <f>+VLOOKUP(C767,Numerica!B:C,2,FALSE)</f>
        <v>#N/A</v>
      </c>
      <c r="L767" s="32"/>
    </row>
    <row r="768" spans="2:12" s="24" customFormat="1" ht="14.25">
      <c r="B768" s="609"/>
      <c r="C768" s="628" t="e">
        <v>#N/A</v>
      </c>
      <c r="D768" s="71" t="s">
        <v>518</v>
      </c>
      <c r="E768" s="305" t="s">
        <v>528</v>
      </c>
      <c r="F768" s="305"/>
      <c r="G768" s="317"/>
      <c r="H768" s="608"/>
      <c r="I768" s="556"/>
      <c r="J768" s="556"/>
      <c r="K768" s="578" t="e">
        <f>+VLOOKUP(C768,Numerica!B:C,2,FALSE)</f>
        <v>#N/A</v>
      </c>
      <c r="L768" s="32"/>
    </row>
    <row r="769" spans="2:12" s="24" customFormat="1" ht="14.25">
      <c r="B769" s="609"/>
      <c r="C769" s="628" t="e">
        <v>#N/A</v>
      </c>
      <c r="D769" s="71" t="s">
        <v>519</v>
      </c>
      <c r="E769" s="305" t="s">
        <v>480</v>
      </c>
      <c r="F769" s="305"/>
      <c r="G769" s="317"/>
      <c r="H769" s="608"/>
      <c r="I769" s="556"/>
      <c r="J769" s="556"/>
      <c r="K769" s="578" t="e">
        <f>+VLOOKUP(C769,Numerica!B:C,2,FALSE)</f>
        <v>#N/A</v>
      </c>
      <c r="L769" s="32"/>
    </row>
    <row r="770" spans="2:12" s="24" customFormat="1" ht="14.25">
      <c r="B770" s="609"/>
      <c r="C770" s="628" t="e">
        <v>#N/A</v>
      </c>
      <c r="D770" s="71" t="s">
        <v>350</v>
      </c>
      <c r="E770" s="305" t="s">
        <v>5</v>
      </c>
      <c r="F770" s="305"/>
      <c r="G770" s="317"/>
      <c r="H770" s="608"/>
      <c r="I770" s="556"/>
      <c r="J770" s="556"/>
      <c r="K770" s="578" t="e">
        <f>+VLOOKUP(C770,Numerica!B:C,2,FALSE)</f>
        <v>#N/A</v>
      </c>
      <c r="L770" s="32"/>
    </row>
    <row r="771" spans="2:12" s="24" customFormat="1" ht="14.25">
      <c r="B771" s="609"/>
      <c r="C771" s="628" t="e">
        <v>#N/A</v>
      </c>
      <c r="D771" s="71" t="s">
        <v>520</v>
      </c>
      <c r="E771" s="305" t="s">
        <v>529</v>
      </c>
      <c r="F771" s="305"/>
      <c r="G771" s="317"/>
      <c r="H771" s="608"/>
      <c r="I771" s="556"/>
      <c r="J771" s="556"/>
      <c r="K771" s="578" t="e">
        <f>+VLOOKUP(C771,Numerica!B:C,2,FALSE)</f>
        <v>#N/A</v>
      </c>
      <c r="L771" s="32"/>
    </row>
    <row r="772" spans="2:12" s="24" customFormat="1" ht="14.25">
      <c r="B772" s="609"/>
      <c r="C772" s="628" t="e">
        <v>#N/A</v>
      </c>
      <c r="D772" s="71" t="s">
        <v>521</v>
      </c>
      <c r="E772" s="305" t="s">
        <v>530</v>
      </c>
      <c r="F772" s="305"/>
      <c r="G772" s="317"/>
      <c r="H772" s="608"/>
      <c r="I772" s="556"/>
      <c r="J772" s="556"/>
      <c r="K772" s="578" t="e">
        <f>+VLOOKUP(C772,Numerica!B:C,2,FALSE)</f>
        <v>#N/A</v>
      </c>
      <c r="L772" s="32"/>
    </row>
    <row r="773" spans="2:12" s="24" customFormat="1" ht="14.25">
      <c r="B773" s="609"/>
      <c r="C773" s="628" t="e">
        <v>#N/A</v>
      </c>
      <c r="D773" s="71" t="s">
        <v>522</v>
      </c>
      <c r="E773" s="305" t="s">
        <v>531</v>
      </c>
      <c r="F773" s="305"/>
      <c r="G773" s="317"/>
      <c r="H773" s="608"/>
      <c r="I773" s="556"/>
      <c r="J773" s="556"/>
      <c r="K773" s="578" t="e">
        <f>+VLOOKUP(C773,Numerica!B:C,2,FALSE)</f>
        <v>#N/A</v>
      </c>
      <c r="L773" s="32"/>
    </row>
    <row r="774" spans="2:12" s="24" customFormat="1" ht="14.25">
      <c r="B774" s="609"/>
      <c r="C774" s="628" t="e">
        <v>#N/A</v>
      </c>
      <c r="D774" s="71" t="s">
        <v>523</v>
      </c>
      <c r="E774" s="305" t="s">
        <v>532</v>
      </c>
      <c r="F774" s="305"/>
      <c r="G774" s="317"/>
      <c r="H774" s="608"/>
      <c r="I774" s="556"/>
      <c r="J774" s="556"/>
      <c r="K774" s="578" t="e">
        <f>+VLOOKUP(C774,Numerica!B:C,2,FALSE)</f>
        <v>#N/A</v>
      </c>
      <c r="L774" s="32"/>
    </row>
    <row r="775" spans="2:12" s="24" customFormat="1" ht="14.25">
      <c r="B775" s="609"/>
      <c r="C775" s="628" t="e">
        <v>#N/A</v>
      </c>
      <c r="D775" s="71" t="s">
        <v>524</v>
      </c>
      <c r="E775" s="305" t="s">
        <v>529</v>
      </c>
      <c r="F775" s="305"/>
      <c r="G775" s="317"/>
      <c r="H775" s="608"/>
      <c r="I775" s="556"/>
      <c r="J775" s="556"/>
      <c r="K775" s="578" t="e">
        <f>+VLOOKUP(C775,Numerica!B:C,2,FALSE)</f>
        <v>#N/A</v>
      </c>
      <c r="L775" s="32"/>
    </row>
    <row r="776" spans="2:12" s="24" customFormat="1" ht="14.25">
      <c r="B776" s="609"/>
      <c r="C776" s="628" t="e">
        <v>#N/A</v>
      </c>
      <c r="D776" s="71" t="s">
        <v>525</v>
      </c>
      <c r="E776" s="305" t="s">
        <v>529</v>
      </c>
      <c r="F776" s="305"/>
      <c r="G776" s="317"/>
      <c r="H776" s="608"/>
      <c r="I776" s="556"/>
      <c r="J776" s="556"/>
      <c r="K776" s="578" t="e">
        <f>+VLOOKUP(C776,Numerica!B:C,2,FALSE)</f>
        <v>#N/A</v>
      </c>
      <c r="L776" s="32"/>
    </row>
    <row r="777" spans="2:12" s="24" customFormat="1" ht="14.25">
      <c r="B777" s="609"/>
      <c r="C777" s="628" t="e">
        <v>#N/A</v>
      </c>
      <c r="D777" s="71" t="s">
        <v>526</v>
      </c>
      <c r="E777" s="305" t="s">
        <v>531</v>
      </c>
      <c r="F777" s="305"/>
      <c r="G777" s="317"/>
      <c r="H777" s="608"/>
      <c r="I777" s="556"/>
      <c r="J777" s="556"/>
      <c r="K777" s="578" t="e">
        <f>+VLOOKUP(C777,Numerica!B:C,2,FALSE)</f>
        <v>#N/A</v>
      </c>
      <c r="L777" s="32"/>
    </row>
    <row r="778" spans="2:12" s="24" customFormat="1" ht="14.25">
      <c r="B778" s="597"/>
      <c r="C778" s="611" t="e">
        <v>#N/A</v>
      </c>
      <c r="D778" s="71" t="s">
        <v>527</v>
      </c>
      <c r="E778" s="305" t="s">
        <v>529</v>
      </c>
      <c r="F778" s="305"/>
      <c r="G778" s="317"/>
      <c r="H778" s="608"/>
      <c r="I778" s="557"/>
      <c r="J778" s="557"/>
      <c r="K778" s="571" t="e">
        <f>+VLOOKUP(C778,Numerica!B:C,2,FALSE)</f>
        <v>#N/A</v>
      </c>
      <c r="L778" s="32"/>
    </row>
    <row r="779" spans="2:12" s="24" customFormat="1" ht="18.75" customHeight="1">
      <c r="B779" s="512" t="s">
        <v>1388</v>
      </c>
      <c r="C779" s="509">
        <v>2856</v>
      </c>
      <c r="D779" s="71" t="s">
        <v>1426</v>
      </c>
      <c r="E779" s="305" t="s">
        <v>1425</v>
      </c>
      <c r="F779" s="301"/>
      <c r="G779" s="309"/>
      <c r="H779" s="322" t="s">
        <v>578</v>
      </c>
      <c r="I779" s="510"/>
      <c r="J779" s="510"/>
      <c r="K779" s="135">
        <f>+VLOOKUP(C779,Numerica!B:C,2,FALSE)</f>
        <v>54492.480000000003</v>
      </c>
      <c r="L779" s="32"/>
    </row>
    <row r="780" spans="2:12" s="24" customFormat="1" ht="25.5">
      <c r="B780" s="596" t="s">
        <v>1173</v>
      </c>
      <c r="C780" s="610">
        <v>6350</v>
      </c>
      <c r="D780" s="65" t="s">
        <v>696</v>
      </c>
      <c r="E780" s="305" t="s">
        <v>585</v>
      </c>
      <c r="F780" s="555"/>
      <c r="G780" s="555"/>
      <c r="H780" s="555" t="s">
        <v>583</v>
      </c>
      <c r="I780" s="555"/>
      <c r="J780" s="555"/>
      <c r="K780" s="570">
        <f>+VLOOKUP(C780,Numerica!B:C,2,FALSE)</f>
        <v>81177.95942256003</v>
      </c>
      <c r="L780" s="32"/>
    </row>
    <row r="781" spans="2:12" s="24" customFormat="1" ht="16.7" customHeight="1">
      <c r="B781" s="597"/>
      <c r="C781" s="611" t="e">
        <v>#N/A</v>
      </c>
      <c r="D781" s="65" t="s">
        <v>690</v>
      </c>
      <c r="E781" s="305" t="s">
        <v>697</v>
      </c>
      <c r="F781" s="557"/>
      <c r="G781" s="557"/>
      <c r="H781" s="557"/>
      <c r="I781" s="557"/>
      <c r="J781" s="557"/>
      <c r="K781" s="571" t="e">
        <f>+VLOOKUP(C781,Numerica!B:C,2,FALSE)</f>
        <v>#N/A</v>
      </c>
      <c r="L781" s="32"/>
    </row>
    <row r="782" spans="2:12" s="24" customFormat="1" ht="18.75" customHeight="1">
      <c r="B782" s="319" t="s">
        <v>1201</v>
      </c>
      <c r="C782" s="304">
        <v>8234</v>
      </c>
      <c r="D782" s="65" t="s">
        <v>580</v>
      </c>
      <c r="E782" s="305" t="s">
        <v>480</v>
      </c>
      <c r="F782" s="305"/>
      <c r="G782" s="317"/>
      <c r="H782" s="326" t="s">
        <v>583</v>
      </c>
      <c r="I782" s="317"/>
      <c r="J782" s="317"/>
      <c r="K782" s="135">
        <f>+VLOOKUP(C782,Numerica!B:C,2,FALSE)</f>
        <v>53319.85346688002</v>
      </c>
      <c r="L782" s="32"/>
    </row>
    <row r="783" spans="2:12" s="24" customFormat="1" ht="51">
      <c r="B783" s="503" t="s">
        <v>1390</v>
      </c>
      <c r="C783" s="304">
        <v>100000207318</v>
      </c>
      <c r="D783" s="65" t="s">
        <v>1429</v>
      </c>
      <c r="E783" s="305"/>
      <c r="F783" s="305"/>
      <c r="G783" s="317"/>
      <c r="H783" s="326" t="s">
        <v>583</v>
      </c>
      <c r="I783" s="317"/>
      <c r="J783" s="317"/>
      <c r="K783" s="135">
        <f>+VLOOKUP(C783,Numerica!B:C,2,FALSE)</f>
        <v>62603.520000000004</v>
      </c>
      <c r="L783" s="32"/>
    </row>
    <row r="784" spans="2:12" ht="15">
      <c r="B784" s="277" t="s">
        <v>307</v>
      </c>
      <c r="C784" s="278"/>
      <c r="D784" s="61"/>
      <c r="E784" s="62"/>
      <c r="F784" s="62"/>
      <c r="G784" s="62"/>
      <c r="H784" s="62"/>
      <c r="I784" s="62"/>
      <c r="J784" s="62"/>
      <c r="K784" s="221"/>
      <c r="L784" s="32"/>
    </row>
    <row r="785" spans="2:12" ht="14.25">
      <c r="B785" s="596" t="s">
        <v>1035</v>
      </c>
      <c r="C785" s="610">
        <v>2843</v>
      </c>
      <c r="D785" s="66" t="s">
        <v>344</v>
      </c>
      <c r="E785" s="305" t="s">
        <v>345</v>
      </c>
      <c r="F785" s="587" t="s">
        <v>268</v>
      </c>
      <c r="G785" s="587"/>
      <c r="H785" s="608" t="s">
        <v>540</v>
      </c>
      <c r="I785" s="555"/>
      <c r="J785" s="591"/>
      <c r="K785" s="570">
        <f>+VLOOKUP(C785,Numerica!B:C,2,FALSE)</f>
        <v>61951.915317600011</v>
      </c>
      <c r="L785" s="32"/>
    </row>
    <row r="786" spans="2:12" s="24" customFormat="1" ht="14.25">
      <c r="B786" s="622"/>
      <c r="C786" s="624" t="e">
        <v>#N/A</v>
      </c>
      <c r="D786" s="66" t="s">
        <v>346</v>
      </c>
      <c r="E786" s="305" t="s">
        <v>347</v>
      </c>
      <c r="F786" s="588"/>
      <c r="G786" s="588"/>
      <c r="H786" s="588"/>
      <c r="I786" s="556"/>
      <c r="J786" s="592"/>
      <c r="K786" s="578" t="e">
        <f>+VLOOKUP(C786,Numerica!B:C,2,FALSE)</f>
        <v>#N/A</v>
      </c>
      <c r="L786" s="32"/>
    </row>
    <row r="787" spans="2:12" s="24" customFormat="1" ht="14.25">
      <c r="B787" s="622"/>
      <c r="C787" s="624" t="e">
        <v>#N/A</v>
      </c>
      <c r="D787" s="66" t="s">
        <v>348</v>
      </c>
      <c r="E787" s="305" t="s">
        <v>349</v>
      </c>
      <c r="F787" s="588"/>
      <c r="G787" s="588"/>
      <c r="H787" s="588"/>
      <c r="I787" s="556"/>
      <c r="J787" s="592"/>
      <c r="K787" s="578" t="e">
        <f>+VLOOKUP(C787,Numerica!B:C,2,FALSE)</f>
        <v>#N/A</v>
      </c>
      <c r="L787" s="32"/>
    </row>
    <row r="788" spans="2:12" s="24" customFormat="1" ht="14.25">
      <c r="B788" s="622"/>
      <c r="C788" s="624" t="e">
        <v>#N/A</v>
      </c>
      <c r="D788" s="66" t="s">
        <v>350</v>
      </c>
      <c r="E788" s="305" t="s">
        <v>351</v>
      </c>
      <c r="F788" s="588"/>
      <c r="G788" s="588"/>
      <c r="H788" s="588"/>
      <c r="I788" s="556"/>
      <c r="J788" s="592"/>
      <c r="K788" s="578" t="e">
        <f>+VLOOKUP(C788,Numerica!B:C,2,FALSE)</f>
        <v>#N/A</v>
      </c>
      <c r="L788" s="32"/>
    </row>
    <row r="789" spans="2:12" s="24" customFormat="1" ht="14.25">
      <c r="B789" s="622"/>
      <c r="C789" s="624" t="e">
        <v>#N/A</v>
      </c>
      <c r="D789" s="66" t="s">
        <v>352</v>
      </c>
      <c r="E789" s="305" t="s">
        <v>353</v>
      </c>
      <c r="F789" s="588"/>
      <c r="G789" s="588"/>
      <c r="H789" s="588"/>
      <c r="I789" s="556"/>
      <c r="J789" s="592"/>
      <c r="K789" s="578" t="e">
        <f>+VLOOKUP(C789,Numerica!B:C,2,FALSE)</f>
        <v>#N/A</v>
      </c>
      <c r="L789" s="32"/>
    </row>
    <row r="790" spans="2:12" s="24" customFormat="1" ht="14.25">
      <c r="B790" s="622"/>
      <c r="C790" s="624" t="e">
        <v>#N/A</v>
      </c>
      <c r="D790" s="66" t="s">
        <v>354</v>
      </c>
      <c r="E790" s="305" t="s">
        <v>174</v>
      </c>
      <c r="F790" s="588"/>
      <c r="G790" s="588"/>
      <c r="H790" s="588"/>
      <c r="I790" s="556"/>
      <c r="J790" s="592"/>
      <c r="K790" s="578" t="e">
        <f>+VLOOKUP(C790,Numerica!B:C,2,FALSE)</f>
        <v>#N/A</v>
      </c>
      <c r="L790" s="32"/>
    </row>
    <row r="791" spans="2:12" s="24" customFormat="1" ht="14.25">
      <c r="B791" s="622"/>
      <c r="C791" s="624" t="e">
        <v>#N/A</v>
      </c>
      <c r="D791" s="66" t="s">
        <v>355</v>
      </c>
      <c r="E791" s="305" t="s">
        <v>90</v>
      </c>
      <c r="F791" s="588"/>
      <c r="G791" s="588"/>
      <c r="H791" s="588"/>
      <c r="I791" s="556"/>
      <c r="J791" s="592"/>
      <c r="K791" s="578" t="e">
        <f>+VLOOKUP(C791,Numerica!B:C,2,FALSE)</f>
        <v>#N/A</v>
      </c>
      <c r="L791" s="32"/>
    </row>
    <row r="792" spans="2:12" s="24" customFormat="1" ht="14.25">
      <c r="B792" s="623"/>
      <c r="C792" s="625" t="e">
        <v>#N/A</v>
      </c>
      <c r="D792" s="66" t="s">
        <v>356</v>
      </c>
      <c r="E792" s="305" t="s">
        <v>170</v>
      </c>
      <c r="F792" s="588"/>
      <c r="G792" s="588"/>
      <c r="H792" s="588"/>
      <c r="I792" s="557"/>
      <c r="J792" s="593"/>
      <c r="K792" s="571" t="e">
        <f>+VLOOKUP(C792,Numerica!B:C,2,FALSE)</f>
        <v>#N/A</v>
      </c>
      <c r="L792" s="32"/>
    </row>
    <row r="793" spans="2:12" s="24" customFormat="1" ht="18.75" customHeight="1">
      <c r="B793" s="503" t="s">
        <v>1387</v>
      </c>
      <c r="C793" s="304">
        <v>2847</v>
      </c>
      <c r="D793" s="65" t="s">
        <v>1424</v>
      </c>
      <c r="E793" s="305" t="s">
        <v>1423</v>
      </c>
      <c r="F793" s="305"/>
      <c r="G793" s="317"/>
      <c r="H793" s="326" t="s">
        <v>583</v>
      </c>
      <c r="I793" s="317"/>
      <c r="J793" s="317"/>
      <c r="K793" s="337">
        <f>+VLOOKUP(C793,Numerica!B:C,2,FALSE)</f>
        <v>57976.800000000003</v>
      </c>
      <c r="L793" s="32"/>
    </row>
    <row r="794" spans="2:12" s="24" customFormat="1" ht="31.5" customHeight="1">
      <c r="B794" s="319" t="s">
        <v>1211</v>
      </c>
      <c r="C794" s="304">
        <v>8326</v>
      </c>
      <c r="D794" s="111" t="s">
        <v>708</v>
      </c>
      <c r="E794" s="305" t="s">
        <v>707</v>
      </c>
      <c r="F794" s="306" t="s">
        <v>268</v>
      </c>
      <c r="G794" s="88"/>
      <c r="H794" s="305" t="s">
        <v>703</v>
      </c>
      <c r="I794" s="310"/>
      <c r="J794" s="323"/>
      <c r="K794" s="337">
        <f>+VLOOKUP(C794,Numerica!B:C,2,FALSE)</f>
        <v>60203.539519200007</v>
      </c>
      <c r="L794" s="32"/>
    </row>
    <row r="795" spans="2:12" s="11" customFormat="1" ht="18">
      <c r="B795" s="277" t="s">
        <v>381</v>
      </c>
      <c r="C795" s="278"/>
      <c r="D795" s="68"/>
      <c r="E795" s="62"/>
      <c r="F795" s="62"/>
      <c r="G795" s="62"/>
      <c r="H795" s="69"/>
      <c r="I795" s="62"/>
      <c r="J795" s="62"/>
      <c r="K795" s="221"/>
      <c r="L795" s="32"/>
    </row>
    <row r="796" spans="2:12" s="11" customFormat="1" ht="18.75" customHeight="1">
      <c r="B796" s="320" t="s">
        <v>1129</v>
      </c>
      <c r="C796" s="311">
        <v>3369</v>
      </c>
      <c r="D796" s="70" t="s">
        <v>849</v>
      </c>
      <c r="E796" s="305" t="s">
        <v>35</v>
      </c>
      <c r="F796" s="305"/>
      <c r="G796" s="327"/>
      <c r="H796" s="76">
        <v>200</v>
      </c>
      <c r="I796" s="317"/>
      <c r="J796" s="317"/>
      <c r="K796" s="334">
        <f>+VLOOKUP(C796,Numerica!B:C,2,FALSE)</f>
        <v>116878.96045056003</v>
      </c>
      <c r="L796" s="32"/>
    </row>
    <row r="797" spans="2:12" s="11" customFormat="1" ht="18.75" customHeight="1">
      <c r="B797" s="329" t="s">
        <v>1130</v>
      </c>
      <c r="C797" s="304">
        <v>3372</v>
      </c>
      <c r="D797" s="70" t="s">
        <v>437</v>
      </c>
      <c r="E797" s="77" t="s">
        <v>438</v>
      </c>
      <c r="F797" s="77"/>
      <c r="G797" s="92"/>
      <c r="H797" s="84">
        <v>200</v>
      </c>
      <c r="I797" s="97"/>
      <c r="J797" s="97"/>
      <c r="K797" s="132">
        <f>+VLOOKUP(C797,Numerica!B:C,2,FALSE)</f>
        <v>103431.73623552003</v>
      </c>
      <c r="L797" s="32"/>
    </row>
    <row r="798" spans="2:12" s="11" customFormat="1" ht="18.75" customHeight="1">
      <c r="B798" s="329" t="s">
        <v>1131</v>
      </c>
      <c r="C798" s="304">
        <v>3373</v>
      </c>
      <c r="D798" s="70" t="s">
        <v>439</v>
      </c>
      <c r="E798" s="77" t="s">
        <v>440</v>
      </c>
      <c r="F798" s="77"/>
      <c r="G798" s="92"/>
      <c r="H798" s="84">
        <v>200</v>
      </c>
      <c r="I798" s="97"/>
      <c r="J798" s="97"/>
      <c r="K798" s="132">
        <f>+VLOOKUP(C798,Numerica!B:C,2,FALSE)</f>
        <v>109631.28422400002</v>
      </c>
      <c r="L798" s="32"/>
    </row>
    <row r="799" spans="2:12" s="11" customFormat="1" ht="15" customHeight="1">
      <c r="B799" s="617" t="s">
        <v>1136</v>
      </c>
      <c r="C799" s="610">
        <v>3384</v>
      </c>
      <c r="D799" s="70" t="s">
        <v>441</v>
      </c>
      <c r="E799" s="77" t="s">
        <v>442</v>
      </c>
      <c r="F799" s="77"/>
      <c r="G799" s="92"/>
      <c r="H799" s="84">
        <v>200</v>
      </c>
      <c r="I799" s="97" t="s">
        <v>486</v>
      </c>
      <c r="J799" s="97"/>
      <c r="K799" s="567">
        <f>+VLOOKUP(C799,Numerica!B:C,2,FALSE)</f>
        <v>115872.32143872003</v>
      </c>
      <c r="L799" s="32"/>
    </row>
    <row r="800" spans="2:12" s="11" customFormat="1" ht="15" customHeight="1">
      <c r="B800" s="618"/>
      <c r="C800" s="628" t="e">
        <v>#N/A</v>
      </c>
      <c r="D800" s="70" t="s">
        <v>443</v>
      </c>
      <c r="E800" s="77" t="s">
        <v>430</v>
      </c>
      <c r="F800" s="77"/>
      <c r="G800" s="92" t="s">
        <v>384</v>
      </c>
      <c r="H800" s="84">
        <v>200</v>
      </c>
      <c r="I800" s="97" t="s">
        <v>486</v>
      </c>
      <c r="J800" s="97"/>
      <c r="K800" s="569" t="e">
        <f>+VLOOKUP(C800,Numerica!B:C,2,FALSE)</f>
        <v>#N/A</v>
      </c>
      <c r="L800" s="32"/>
    </row>
    <row r="801" spans="2:12" s="11" customFormat="1" ht="15" customHeight="1">
      <c r="B801" s="618"/>
      <c r="C801" s="628" t="e">
        <v>#N/A</v>
      </c>
      <c r="D801" s="70" t="s">
        <v>444</v>
      </c>
      <c r="E801" s="77" t="s">
        <v>404</v>
      </c>
      <c r="F801" s="77"/>
      <c r="G801" s="92" t="s">
        <v>384</v>
      </c>
      <c r="H801" s="84">
        <v>200</v>
      </c>
      <c r="I801" s="97" t="s">
        <v>486</v>
      </c>
      <c r="J801" s="97"/>
      <c r="K801" s="569" t="e">
        <f>+VLOOKUP(C801,Numerica!B:C,2,FALSE)</f>
        <v>#N/A</v>
      </c>
      <c r="L801" s="32"/>
    </row>
    <row r="802" spans="2:12" s="11" customFormat="1" ht="15" customHeight="1">
      <c r="B802" s="618"/>
      <c r="C802" s="628" t="e">
        <v>#N/A</v>
      </c>
      <c r="D802" s="70" t="s">
        <v>445</v>
      </c>
      <c r="E802" s="77" t="s">
        <v>414</v>
      </c>
      <c r="F802" s="77"/>
      <c r="G802" s="92"/>
      <c r="H802" s="84">
        <v>200</v>
      </c>
      <c r="I802" s="97" t="s">
        <v>486</v>
      </c>
      <c r="J802" s="97"/>
      <c r="K802" s="569" t="e">
        <f>+VLOOKUP(C802,Numerica!B:C,2,FALSE)</f>
        <v>#N/A</v>
      </c>
      <c r="L802" s="32"/>
    </row>
    <row r="803" spans="2:12" s="11" customFormat="1" ht="15" customHeight="1">
      <c r="B803" s="619"/>
      <c r="C803" s="611" t="e">
        <v>#N/A</v>
      </c>
      <c r="D803" s="70" t="s">
        <v>446</v>
      </c>
      <c r="E803" s="77" t="s">
        <v>391</v>
      </c>
      <c r="F803" s="77"/>
      <c r="G803" s="92" t="s">
        <v>384</v>
      </c>
      <c r="H803" s="84">
        <v>200</v>
      </c>
      <c r="I803" s="97" t="s">
        <v>486</v>
      </c>
      <c r="J803" s="97"/>
      <c r="K803" s="568" t="e">
        <f>+VLOOKUP(C803,Numerica!B:C,2,FALSE)</f>
        <v>#N/A</v>
      </c>
      <c r="L803" s="32"/>
    </row>
    <row r="804" spans="2:12" s="11" customFormat="1" ht="18.75" customHeight="1">
      <c r="B804" s="329" t="s">
        <v>1138</v>
      </c>
      <c r="C804" s="304">
        <v>3387</v>
      </c>
      <c r="D804" s="70" t="s">
        <v>447</v>
      </c>
      <c r="E804" s="305" t="s">
        <v>35</v>
      </c>
      <c r="F804" s="305"/>
      <c r="G804" s="327" t="s">
        <v>262</v>
      </c>
      <c r="H804" s="76">
        <v>230</v>
      </c>
      <c r="I804" s="317"/>
      <c r="J804" s="317"/>
      <c r="K804" s="136">
        <f>+VLOOKUP(C804,Numerica!B:C,2,FALSE)</f>
        <v>98812.719667200028</v>
      </c>
      <c r="L804" s="32"/>
    </row>
    <row r="805" spans="2:12" ht="15" customHeight="1">
      <c r="B805" s="596" t="s">
        <v>1160</v>
      </c>
      <c r="C805" s="610">
        <v>3415</v>
      </c>
      <c r="D805" s="70" t="s">
        <v>422</v>
      </c>
      <c r="E805" s="64" t="s">
        <v>423</v>
      </c>
      <c r="F805" s="64"/>
      <c r="G805" s="90"/>
      <c r="H805" s="79">
        <v>230</v>
      </c>
      <c r="I805" s="90"/>
      <c r="J805" s="90"/>
      <c r="K805" s="567">
        <f>+VLOOKUP(C805,Numerica!B:C,2,FALSE)</f>
        <v>119008.67371008004</v>
      </c>
      <c r="L805" s="32"/>
    </row>
    <row r="806" spans="2:12" ht="15" customHeight="1">
      <c r="B806" s="597"/>
      <c r="C806" s="611" t="e">
        <v>#N/A</v>
      </c>
      <c r="D806" s="70" t="s">
        <v>424</v>
      </c>
      <c r="E806" s="64" t="s">
        <v>425</v>
      </c>
      <c r="F806" s="64"/>
      <c r="G806" s="90" t="s">
        <v>415</v>
      </c>
      <c r="H806" s="79">
        <v>230</v>
      </c>
      <c r="I806" s="90"/>
      <c r="J806" s="90"/>
      <c r="K806" s="568" t="e">
        <f>+VLOOKUP(C806,Numerica!B:C,2,FALSE)</f>
        <v>#N/A</v>
      </c>
      <c r="L806" s="32"/>
    </row>
    <row r="807" spans="2:12" s="11" customFormat="1" ht="15" customHeight="1">
      <c r="B807" s="329" t="s">
        <v>1138</v>
      </c>
      <c r="C807" s="304">
        <v>3387</v>
      </c>
      <c r="D807" s="70" t="s">
        <v>448</v>
      </c>
      <c r="E807" s="77" t="s">
        <v>54</v>
      </c>
      <c r="F807" s="77"/>
      <c r="G807" s="92" t="s">
        <v>262</v>
      </c>
      <c r="H807" s="84">
        <v>230</v>
      </c>
      <c r="I807" s="97"/>
      <c r="J807" s="97"/>
      <c r="K807" s="136">
        <f>+VLOOKUP(C807,Numerica!B:C,2,FALSE)</f>
        <v>98812.719667200028</v>
      </c>
      <c r="L807" s="32"/>
    </row>
    <row r="808" spans="2:12" s="11" customFormat="1" ht="15" customHeight="1">
      <c r="B808" s="617" t="s">
        <v>1139</v>
      </c>
      <c r="C808" s="610">
        <v>3388</v>
      </c>
      <c r="D808" s="70" t="s">
        <v>447</v>
      </c>
      <c r="E808" s="77" t="s">
        <v>35</v>
      </c>
      <c r="F808" s="77"/>
      <c r="G808" s="92" t="s">
        <v>260</v>
      </c>
      <c r="H808" s="84">
        <v>230</v>
      </c>
      <c r="I808" s="97"/>
      <c r="J808" s="97"/>
      <c r="K808" s="567">
        <f>+VLOOKUP(C808,Numerica!B:C,2,FALSE)</f>
        <v>103697.39998464004</v>
      </c>
      <c r="L808" s="32"/>
    </row>
    <row r="809" spans="2:12" s="11" customFormat="1" ht="15" customHeight="1">
      <c r="B809" s="619"/>
      <c r="C809" s="611" t="e">
        <v>#N/A</v>
      </c>
      <c r="D809" s="70" t="s">
        <v>448</v>
      </c>
      <c r="E809" s="77" t="s">
        <v>54</v>
      </c>
      <c r="F809" s="77"/>
      <c r="G809" s="92" t="s">
        <v>260</v>
      </c>
      <c r="H809" s="84">
        <v>230</v>
      </c>
      <c r="I809" s="97"/>
      <c r="J809" s="97"/>
      <c r="K809" s="568" t="e">
        <f>+VLOOKUP(C809,Numerica!B:C,2,FALSE)</f>
        <v>#N/A</v>
      </c>
      <c r="L809" s="32"/>
    </row>
    <row r="810" spans="2:12" s="11" customFormat="1" ht="18.75" customHeight="1">
      <c r="B810" s="329" t="s">
        <v>1148</v>
      </c>
      <c r="C810" s="304">
        <v>3400</v>
      </c>
      <c r="D810" s="70" t="s">
        <v>449</v>
      </c>
      <c r="E810" s="305" t="s">
        <v>405</v>
      </c>
      <c r="F810" s="305"/>
      <c r="G810" s="327" t="s">
        <v>384</v>
      </c>
      <c r="H810" s="76">
        <v>230</v>
      </c>
      <c r="I810" s="317"/>
      <c r="J810" s="317"/>
      <c r="K810" s="132">
        <f>+VLOOKUP(C810,Numerica!B:C,2,FALSE)</f>
        <v>121038.33831936</v>
      </c>
      <c r="L810" s="32"/>
    </row>
    <row r="811" spans="2:12" s="11" customFormat="1" ht="18.75" customHeight="1">
      <c r="B811" s="329" t="s">
        <v>1153</v>
      </c>
      <c r="C811" s="304">
        <v>3406</v>
      </c>
      <c r="D811" s="70" t="s">
        <v>450</v>
      </c>
      <c r="E811" s="305" t="s">
        <v>390</v>
      </c>
      <c r="F811" s="305"/>
      <c r="G811" s="327"/>
      <c r="H811" s="76">
        <v>230</v>
      </c>
      <c r="I811" s="317"/>
      <c r="J811" s="317"/>
      <c r="K811" s="132">
        <f>+VLOOKUP(C811,Numerica!B:C,2,FALSE)</f>
        <v>125342.10915072002</v>
      </c>
      <c r="L811" s="32"/>
    </row>
    <row r="812" spans="2:12" s="11" customFormat="1" ht="40.5" customHeight="1">
      <c r="B812" s="329" t="s">
        <v>1166</v>
      </c>
      <c r="C812" s="291">
        <v>3421</v>
      </c>
      <c r="D812" s="199" t="s">
        <v>808</v>
      </c>
      <c r="E812" s="200" t="s">
        <v>807</v>
      </c>
      <c r="F812" s="208"/>
      <c r="G812" s="209" t="s">
        <v>806</v>
      </c>
      <c r="H812" s="203">
        <v>200</v>
      </c>
      <c r="I812" s="204"/>
      <c r="J812" s="204"/>
      <c r="K812" s="205">
        <f>+VLOOKUP(C812,Numerica!B:C,2,FALSE)</f>
        <v>124839.99601920003</v>
      </c>
      <c r="L812" s="32"/>
    </row>
    <row r="813" spans="2:12" s="11" customFormat="1" ht="12.95" customHeight="1">
      <c r="B813" s="617" t="s">
        <v>1158</v>
      </c>
      <c r="C813" s="610">
        <v>3413</v>
      </c>
      <c r="D813" s="70" t="s">
        <v>451</v>
      </c>
      <c r="E813" s="77" t="s">
        <v>452</v>
      </c>
      <c r="F813" s="77"/>
      <c r="G813" s="92" t="s">
        <v>415</v>
      </c>
      <c r="H813" s="84">
        <v>200</v>
      </c>
      <c r="I813" s="97" t="s">
        <v>487</v>
      </c>
      <c r="J813" s="182"/>
      <c r="K813" s="582">
        <f>+VLOOKUP(C813,Numerica!B:C,2,FALSE)</f>
        <v>126754.69314816002</v>
      </c>
      <c r="L813" s="32"/>
    </row>
    <row r="814" spans="2:12" s="11" customFormat="1" ht="12.95" customHeight="1">
      <c r="B814" s="618"/>
      <c r="C814" s="628" t="e">
        <v>#N/A</v>
      </c>
      <c r="D814" s="70" t="s">
        <v>453</v>
      </c>
      <c r="E814" s="77" t="s">
        <v>485</v>
      </c>
      <c r="F814" s="77"/>
      <c r="G814" s="92" t="s">
        <v>415</v>
      </c>
      <c r="H814" s="84">
        <v>200</v>
      </c>
      <c r="I814" s="97" t="s">
        <v>487</v>
      </c>
      <c r="J814" s="182"/>
      <c r="K814" s="539" t="e">
        <f>+VLOOKUP(C814,Numerica!B:C,2,FALSE)</f>
        <v>#N/A</v>
      </c>
      <c r="L814" s="32"/>
    </row>
    <row r="815" spans="2:12" s="11" customFormat="1" ht="12.95" customHeight="1">
      <c r="B815" s="618"/>
      <c r="C815" s="628" t="e">
        <v>#N/A</v>
      </c>
      <c r="D815" s="70" t="s">
        <v>454</v>
      </c>
      <c r="E815" s="77" t="s">
        <v>21</v>
      </c>
      <c r="F815" s="77"/>
      <c r="G815" s="92"/>
      <c r="H815" s="84">
        <v>200</v>
      </c>
      <c r="I815" s="97" t="s">
        <v>487</v>
      </c>
      <c r="J815" s="182"/>
      <c r="K815" s="539" t="e">
        <f>+VLOOKUP(C815,Numerica!B:C,2,FALSE)</f>
        <v>#N/A</v>
      </c>
      <c r="L815" s="32"/>
    </row>
    <row r="816" spans="2:12" s="11" customFormat="1" ht="12.95" customHeight="1">
      <c r="B816" s="619"/>
      <c r="C816" s="611" t="e">
        <v>#N/A</v>
      </c>
      <c r="D816" s="70" t="s">
        <v>455</v>
      </c>
      <c r="E816" s="77" t="s">
        <v>21</v>
      </c>
      <c r="F816" s="77"/>
      <c r="G816" s="92"/>
      <c r="H816" s="84">
        <v>200</v>
      </c>
      <c r="I816" s="97" t="s">
        <v>487</v>
      </c>
      <c r="J816" s="182"/>
      <c r="K816" s="583" t="e">
        <f>+VLOOKUP(C816,Numerica!B:C,2,FALSE)</f>
        <v>#N/A</v>
      </c>
      <c r="L816" s="32"/>
    </row>
    <row r="817" spans="2:12" s="11" customFormat="1" ht="18.75" customHeight="1">
      <c r="B817" s="321" t="s">
        <v>1169</v>
      </c>
      <c r="C817" s="312">
        <v>3424</v>
      </c>
      <c r="D817" s="70" t="s">
        <v>699</v>
      </c>
      <c r="E817" s="305" t="s">
        <v>670</v>
      </c>
      <c r="F817" s="305"/>
      <c r="G817" s="327"/>
      <c r="H817" s="76">
        <v>200</v>
      </c>
      <c r="I817" s="317"/>
      <c r="J817" s="317"/>
      <c r="K817" s="335">
        <f>+VLOOKUP(C817,Numerica!B:C,2,FALSE)</f>
        <v>110097.47755776002</v>
      </c>
      <c r="L817" s="32"/>
    </row>
    <row r="818" spans="2:12" s="11" customFormat="1" ht="23.25" customHeight="1">
      <c r="B818" s="321" t="s">
        <v>854</v>
      </c>
      <c r="C818" s="312">
        <v>10232</v>
      </c>
      <c r="D818" s="70" t="s">
        <v>1244</v>
      </c>
      <c r="E818" s="305" t="s">
        <v>662</v>
      </c>
      <c r="F818" s="305"/>
      <c r="G818" s="327"/>
      <c r="H818" s="76">
        <v>230</v>
      </c>
      <c r="I818" s="317"/>
      <c r="J818" s="317"/>
      <c r="K818" s="335">
        <f>+VLOOKUP(C818,Numerica!B:C,2,FALSE)</f>
        <v>124223.76992256002</v>
      </c>
      <c r="L818" s="32"/>
    </row>
    <row r="819" spans="2:12" s="11" customFormat="1" ht="23.25" customHeight="1">
      <c r="B819" s="321" t="s">
        <v>1232</v>
      </c>
      <c r="C819" s="312">
        <v>15818</v>
      </c>
      <c r="D819" s="70" t="s">
        <v>1245</v>
      </c>
      <c r="E819" s="305"/>
      <c r="F819" s="305"/>
      <c r="G819" s="327"/>
      <c r="H819" s="76">
        <v>230</v>
      </c>
      <c r="I819" s="317"/>
      <c r="J819" s="317"/>
      <c r="K819" s="335">
        <f>+VLOOKUP(C819,Numerica!B:C,2,FALSE)</f>
        <v>112767.70686720003</v>
      </c>
      <c r="L819" s="32"/>
    </row>
    <row r="820" spans="2:12" s="11" customFormat="1" ht="25.5">
      <c r="B820" s="321" t="s">
        <v>1243</v>
      </c>
      <c r="C820" s="312">
        <v>15828</v>
      </c>
      <c r="D820" s="70" t="s">
        <v>1246</v>
      </c>
      <c r="E820" s="305"/>
      <c r="F820" s="305"/>
      <c r="G820" s="327"/>
      <c r="H820" s="76">
        <v>230</v>
      </c>
      <c r="I820" s="563" t="s">
        <v>1247</v>
      </c>
      <c r="J820" s="564"/>
      <c r="K820" s="335">
        <f>+VLOOKUP(C820,Numerica!B:C,2,FALSE)</f>
        <v>127950.65251584005</v>
      </c>
      <c r="L820" s="32"/>
    </row>
    <row r="821" spans="2:12" ht="15">
      <c r="B821" s="277" t="s">
        <v>80</v>
      </c>
      <c r="C821" s="278"/>
      <c r="D821" s="61"/>
      <c r="E821" s="62"/>
      <c r="F821" s="62"/>
      <c r="G821" s="62"/>
      <c r="H821" s="62"/>
      <c r="I821" s="62"/>
      <c r="J821" s="62"/>
      <c r="K821" s="221"/>
      <c r="L821" s="32"/>
    </row>
    <row r="822" spans="2:12" ht="14.25">
      <c r="B822" s="596" t="s">
        <v>1101</v>
      </c>
      <c r="C822" s="610">
        <v>3145</v>
      </c>
      <c r="D822" s="66" t="s">
        <v>344</v>
      </c>
      <c r="E822" s="305" t="s">
        <v>345</v>
      </c>
      <c r="F822" s="666" t="s">
        <v>268</v>
      </c>
      <c r="G822" s="91"/>
      <c r="H822" s="594">
        <v>0.875</v>
      </c>
      <c r="I822" s="555"/>
      <c r="J822" s="591"/>
      <c r="K822" s="570">
        <f>+VLOOKUP(C822,Numerica!B:C,2,FALSE)</f>
        <v>17265.419297280001</v>
      </c>
      <c r="L822" s="32"/>
    </row>
    <row r="823" spans="2:12" ht="14.25">
      <c r="B823" s="620"/>
      <c r="C823" s="667" t="e">
        <v>#N/A</v>
      </c>
      <c r="D823" s="66" t="s">
        <v>346</v>
      </c>
      <c r="E823" s="305" t="s">
        <v>347</v>
      </c>
      <c r="F823" s="588"/>
      <c r="G823" s="91"/>
      <c r="H823" s="588"/>
      <c r="I823" s="556"/>
      <c r="J823" s="592"/>
      <c r="K823" s="578" t="e">
        <f>+VLOOKUP(C823,Numerica!B:C,2,FALSE)</f>
        <v>#N/A</v>
      </c>
      <c r="L823" s="32"/>
    </row>
    <row r="824" spans="2:12" ht="14.25">
      <c r="B824" s="620"/>
      <c r="C824" s="667" t="e">
        <v>#N/A</v>
      </c>
      <c r="D824" s="66" t="s">
        <v>348</v>
      </c>
      <c r="E824" s="305" t="s">
        <v>349</v>
      </c>
      <c r="F824" s="588"/>
      <c r="G824" s="91"/>
      <c r="H824" s="588"/>
      <c r="I824" s="556"/>
      <c r="J824" s="592"/>
      <c r="K824" s="578" t="e">
        <f>+VLOOKUP(C824,Numerica!B:C,2,FALSE)</f>
        <v>#N/A</v>
      </c>
      <c r="L824" s="32"/>
    </row>
    <row r="825" spans="2:12" ht="14.25">
      <c r="B825" s="620"/>
      <c r="C825" s="667" t="e">
        <v>#N/A</v>
      </c>
      <c r="D825" s="66" t="s">
        <v>350</v>
      </c>
      <c r="E825" s="305" t="s">
        <v>351</v>
      </c>
      <c r="F825" s="588"/>
      <c r="G825" s="91"/>
      <c r="H825" s="588"/>
      <c r="I825" s="556"/>
      <c r="J825" s="592"/>
      <c r="K825" s="578" t="e">
        <f>+VLOOKUP(C825,Numerica!B:C,2,FALSE)</f>
        <v>#N/A</v>
      </c>
      <c r="L825" s="32"/>
    </row>
    <row r="826" spans="2:12" ht="14.25">
      <c r="B826" s="620"/>
      <c r="C826" s="667" t="e">
        <v>#N/A</v>
      </c>
      <c r="D826" s="66" t="s">
        <v>352</v>
      </c>
      <c r="E826" s="305" t="s">
        <v>353</v>
      </c>
      <c r="F826" s="588"/>
      <c r="G826" s="91"/>
      <c r="H826" s="588"/>
      <c r="I826" s="556"/>
      <c r="J826" s="592"/>
      <c r="K826" s="578" t="e">
        <f>+VLOOKUP(C826,Numerica!B:C,2,FALSE)</f>
        <v>#N/A</v>
      </c>
      <c r="L826" s="32"/>
    </row>
    <row r="827" spans="2:12" ht="14.25">
      <c r="B827" s="620"/>
      <c r="C827" s="667" t="e">
        <v>#N/A</v>
      </c>
      <c r="D827" s="66" t="s">
        <v>354</v>
      </c>
      <c r="E827" s="305" t="s">
        <v>174</v>
      </c>
      <c r="F827" s="588"/>
      <c r="G827" s="91"/>
      <c r="H827" s="588"/>
      <c r="I827" s="556"/>
      <c r="J827" s="592"/>
      <c r="K827" s="578" t="e">
        <f>+VLOOKUP(C827,Numerica!B:C,2,FALSE)</f>
        <v>#N/A</v>
      </c>
      <c r="L827" s="32"/>
    </row>
    <row r="828" spans="2:12" ht="14.25">
      <c r="B828" s="620"/>
      <c r="C828" s="667" t="e">
        <v>#N/A</v>
      </c>
      <c r="D828" s="66" t="s">
        <v>355</v>
      </c>
      <c r="E828" s="305" t="s">
        <v>90</v>
      </c>
      <c r="F828" s="588"/>
      <c r="G828" s="91"/>
      <c r="H828" s="588"/>
      <c r="I828" s="556"/>
      <c r="J828" s="592"/>
      <c r="K828" s="578" t="e">
        <f>+VLOOKUP(C828,Numerica!B:C,2,FALSE)</f>
        <v>#N/A</v>
      </c>
      <c r="L828" s="32"/>
    </row>
    <row r="829" spans="2:12" ht="14.25">
      <c r="B829" s="621"/>
      <c r="C829" s="668" t="e">
        <v>#N/A</v>
      </c>
      <c r="D829" s="66" t="s">
        <v>356</v>
      </c>
      <c r="E829" s="305" t="s">
        <v>170</v>
      </c>
      <c r="F829" s="588"/>
      <c r="G829" s="91"/>
      <c r="H829" s="588"/>
      <c r="I829" s="557"/>
      <c r="J829" s="593"/>
      <c r="K829" s="571" t="e">
        <f>+VLOOKUP(C829,Numerica!B:C,2,FALSE)</f>
        <v>#N/A</v>
      </c>
      <c r="L829" s="32"/>
    </row>
    <row r="830" spans="2:12" ht="15">
      <c r="B830" s="277" t="s">
        <v>62</v>
      </c>
      <c r="C830" s="278"/>
      <c r="D830" s="61"/>
      <c r="E830" s="62"/>
      <c r="F830" s="62"/>
      <c r="G830" s="62"/>
      <c r="H830" s="62"/>
      <c r="I830" s="62"/>
      <c r="J830" s="62"/>
      <c r="K830" s="221"/>
      <c r="L830" s="32"/>
    </row>
    <row r="831" spans="2:12" ht="14.25">
      <c r="B831" s="585" t="s">
        <v>1102</v>
      </c>
      <c r="C831" s="615">
        <v>3227</v>
      </c>
      <c r="D831" s="114" t="s">
        <v>302</v>
      </c>
      <c r="E831" s="72" t="s">
        <v>208</v>
      </c>
      <c r="F831" s="587" t="s">
        <v>61</v>
      </c>
      <c r="G831" s="589" t="s">
        <v>261</v>
      </c>
      <c r="H831" s="587" t="s">
        <v>29</v>
      </c>
      <c r="I831" s="555"/>
      <c r="J831" s="555"/>
      <c r="K831" s="567">
        <f>+VLOOKUP(C831,Numerica!B:C,2,FALSE)</f>
        <v>5591.7665126400016</v>
      </c>
      <c r="L831" s="32"/>
    </row>
    <row r="832" spans="2:12" ht="14.25">
      <c r="B832" s="586"/>
      <c r="C832" s="616" t="e">
        <v>#N/A</v>
      </c>
      <c r="D832" s="114" t="s">
        <v>304</v>
      </c>
      <c r="E832" s="72" t="s">
        <v>205</v>
      </c>
      <c r="F832" s="588"/>
      <c r="G832" s="590"/>
      <c r="H832" s="588"/>
      <c r="I832" s="556"/>
      <c r="J832" s="556"/>
      <c r="K832" s="569" t="e">
        <f>+VLOOKUP(C832,Numerica!B:C,2,FALSE)</f>
        <v>#N/A</v>
      </c>
      <c r="L832" s="32"/>
    </row>
    <row r="833" spans="2:12" ht="14.25">
      <c r="B833" s="586"/>
      <c r="C833" s="616" t="e">
        <v>#N/A</v>
      </c>
      <c r="D833" s="114" t="s">
        <v>203</v>
      </c>
      <c r="E833" s="72" t="s">
        <v>34</v>
      </c>
      <c r="F833" s="588"/>
      <c r="G833" s="590"/>
      <c r="H833" s="588"/>
      <c r="I833" s="556"/>
      <c r="J833" s="556"/>
      <c r="K833" s="569" t="e">
        <f>+VLOOKUP(C833,Numerica!B:C,2,FALSE)</f>
        <v>#N/A</v>
      </c>
      <c r="L833" s="32"/>
    </row>
    <row r="834" spans="2:12" ht="14.25">
      <c r="B834" s="586"/>
      <c r="C834" s="616" t="e">
        <v>#N/A</v>
      </c>
      <c r="D834" s="114" t="s">
        <v>206</v>
      </c>
      <c r="E834" s="72" t="s">
        <v>54</v>
      </c>
      <c r="F834" s="588"/>
      <c r="G834" s="590"/>
      <c r="H834" s="588"/>
      <c r="I834" s="556"/>
      <c r="J834" s="556"/>
      <c r="K834" s="569" t="e">
        <f>+VLOOKUP(C834,Numerica!B:C,2,FALSE)</f>
        <v>#N/A</v>
      </c>
      <c r="L834" s="32"/>
    </row>
    <row r="835" spans="2:12" ht="14.25">
      <c r="B835" s="586"/>
      <c r="C835" s="616" t="e">
        <v>#N/A</v>
      </c>
      <c r="D835" s="114" t="s">
        <v>207</v>
      </c>
      <c r="E835" s="72" t="s">
        <v>208</v>
      </c>
      <c r="F835" s="588"/>
      <c r="G835" s="590"/>
      <c r="H835" s="588"/>
      <c r="I835" s="556"/>
      <c r="J835" s="556"/>
      <c r="K835" s="569" t="e">
        <f>+VLOOKUP(C835,Numerica!B:C,2,FALSE)</f>
        <v>#N/A</v>
      </c>
      <c r="L835" s="32"/>
    </row>
    <row r="836" spans="2:12" ht="14.25">
      <c r="B836" s="586"/>
      <c r="C836" s="616" t="e">
        <v>#N/A</v>
      </c>
      <c r="D836" s="114" t="s">
        <v>209</v>
      </c>
      <c r="E836" s="72" t="s">
        <v>210</v>
      </c>
      <c r="F836" s="588"/>
      <c r="G836" s="590"/>
      <c r="H836" s="588"/>
      <c r="I836" s="557"/>
      <c r="J836" s="557"/>
      <c r="K836" s="568" t="e">
        <f>+VLOOKUP(C836,Numerica!B:C,2,FALSE)</f>
        <v>#N/A</v>
      </c>
      <c r="L836" s="32"/>
    </row>
    <row r="837" spans="2:12" ht="18.75" customHeight="1">
      <c r="B837" s="319" t="s">
        <v>1104</v>
      </c>
      <c r="C837" s="304">
        <v>3235</v>
      </c>
      <c r="D837" s="114" t="s">
        <v>211</v>
      </c>
      <c r="E837" s="305" t="s">
        <v>212</v>
      </c>
      <c r="F837" s="305" t="s">
        <v>61</v>
      </c>
      <c r="G837" s="317" t="s">
        <v>261</v>
      </c>
      <c r="H837" s="305" t="s">
        <v>29</v>
      </c>
      <c r="I837" s="317"/>
      <c r="J837" s="317"/>
      <c r="K837" s="132">
        <f>+VLOOKUP(C837,Numerica!B:C,2,FALSE)</f>
        <v>17184.139822080007</v>
      </c>
      <c r="L837" s="32"/>
    </row>
    <row r="838" spans="2:12" ht="14.25">
      <c r="B838" s="585" t="s">
        <v>1106</v>
      </c>
      <c r="C838" s="615">
        <v>3245</v>
      </c>
      <c r="D838" s="114" t="s">
        <v>302</v>
      </c>
      <c r="E838" s="72" t="s">
        <v>222</v>
      </c>
      <c r="F838" s="587" t="s">
        <v>61</v>
      </c>
      <c r="G838" s="589" t="s">
        <v>261</v>
      </c>
      <c r="H838" s="587" t="s">
        <v>41</v>
      </c>
      <c r="I838" s="555"/>
      <c r="J838" s="555"/>
      <c r="K838" s="567">
        <f>+VLOOKUP(C838,Numerica!B:C,2,FALSE)</f>
        <v>5313.7675852800012</v>
      </c>
      <c r="L838" s="32"/>
    </row>
    <row r="839" spans="2:12" ht="14.25">
      <c r="B839" s="586"/>
      <c r="C839" s="616" t="e">
        <v>#N/A</v>
      </c>
      <c r="D839" s="114" t="s">
        <v>303</v>
      </c>
      <c r="E839" s="72" t="s">
        <v>225</v>
      </c>
      <c r="F839" s="588"/>
      <c r="G839" s="590"/>
      <c r="H839" s="588"/>
      <c r="I839" s="556"/>
      <c r="J839" s="556"/>
      <c r="K839" s="569" t="e">
        <f>+VLOOKUP(C839,Numerica!B:C,2,FALSE)</f>
        <v>#N/A</v>
      </c>
      <c r="L839" s="32"/>
    </row>
    <row r="840" spans="2:12" ht="14.25">
      <c r="B840" s="586"/>
      <c r="C840" s="616" t="e">
        <v>#N/A</v>
      </c>
      <c r="D840" s="114" t="s">
        <v>216</v>
      </c>
      <c r="E840" s="72" t="s">
        <v>217</v>
      </c>
      <c r="F840" s="588"/>
      <c r="G840" s="590"/>
      <c r="H840" s="588"/>
      <c r="I840" s="556"/>
      <c r="J840" s="556"/>
      <c r="K840" s="569" t="e">
        <f>+VLOOKUP(C840,Numerica!B:C,2,FALSE)</f>
        <v>#N/A</v>
      </c>
      <c r="L840" s="32"/>
    </row>
    <row r="841" spans="2:12" ht="14.25">
      <c r="B841" s="586"/>
      <c r="C841" s="616" t="e">
        <v>#N/A</v>
      </c>
      <c r="D841" s="114" t="s">
        <v>215</v>
      </c>
      <c r="E841" s="72" t="s">
        <v>34</v>
      </c>
      <c r="F841" s="588"/>
      <c r="G841" s="590"/>
      <c r="H841" s="588"/>
      <c r="I841" s="556"/>
      <c r="J841" s="556"/>
      <c r="K841" s="569" t="e">
        <f>+VLOOKUP(C841,Numerica!B:C,2,FALSE)</f>
        <v>#N/A</v>
      </c>
      <c r="L841" s="32"/>
    </row>
    <row r="842" spans="2:12" ht="14.25">
      <c r="B842" s="586"/>
      <c r="C842" s="616" t="e">
        <v>#N/A</v>
      </c>
      <c r="D842" s="114" t="s">
        <v>213</v>
      </c>
      <c r="E842" s="72" t="s">
        <v>214</v>
      </c>
      <c r="F842" s="588"/>
      <c r="G842" s="590"/>
      <c r="H842" s="588"/>
      <c r="I842" s="556"/>
      <c r="J842" s="556"/>
      <c r="K842" s="569" t="e">
        <f>+VLOOKUP(C842,Numerica!B:C,2,FALSE)</f>
        <v>#N/A</v>
      </c>
      <c r="L842" s="32"/>
    </row>
    <row r="843" spans="2:12" ht="14.25">
      <c r="B843" s="586"/>
      <c r="C843" s="616" t="e">
        <v>#N/A</v>
      </c>
      <c r="D843" s="114" t="s">
        <v>218</v>
      </c>
      <c r="E843" s="72" t="s">
        <v>219</v>
      </c>
      <c r="F843" s="588"/>
      <c r="G843" s="590"/>
      <c r="H843" s="588"/>
      <c r="I843" s="556"/>
      <c r="J843" s="556"/>
      <c r="K843" s="569" t="e">
        <f>+VLOOKUP(C843,Numerica!B:C,2,FALSE)</f>
        <v>#N/A</v>
      </c>
      <c r="L843" s="32"/>
    </row>
    <row r="844" spans="2:12" ht="14.25">
      <c r="B844" s="586"/>
      <c r="C844" s="616" t="e">
        <v>#N/A</v>
      </c>
      <c r="D844" s="114" t="s">
        <v>207</v>
      </c>
      <c r="E844" s="72" t="s">
        <v>221</v>
      </c>
      <c r="F844" s="588"/>
      <c r="G844" s="590"/>
      <c r="H844" s="588"/>
      <c r="I844" s="556"/>
      <c r="J844" s="556"/>
      <c r="K844" s="569" t="e">
        <f>+VLOOKUP(C844,Numerica!B:C,2,FALSE)</f>
        <v>#N/A</v>
      </c>
      <c r="L844" s="32"/>
    </row>
    <row r="845" spans="2:12" ht="14.25">
      <c r="B845" s="586"/>
      <c r="C845" s="616" t="e">
        <v>#N/A</v>
      </c>
      <c r="D845" s="114" t="s">
        <v>223</v>
      </c>
      <c r="E845" s="72" t="s">
        <v>224</v>
      </c>
      <c r="F845" s="588"/>
      <c r="G845" s="590"/>
      <c r="H845" s="588"/>
      <c r="I845" s="557"/>
      <c r="J845" s="557"/>
      <c r="K845" s="568" t="e">
        <f>+VLOOKUP(C845,Numerica!B:C,2,FALSE)</f>
        <v>#N/A</v>
      </c>
      <c r="L845" s="32"/>
    </row>
    <row r="846" spans="2:12" ht="18.75" customHeight="1">
      <c r="B846" s="319" t="s">
        <v>1112</v>
      </c>
      <c r="C846" s="304">
        <v>3292</v>
      </c>
      <c r="D846" s="114" t="s">
        <v>218</v>
      </c>
      <c r="E846" s="305" t="s">
        <v>219</v>
      </c>
      <c r="F846" s="305" t="s">
        <v>61</v>
      </c>
      <c r="G846" s="317" t="s">
        <v>265</v>
      </c>
      <c r="H846" s="305" t="s">
        <v>41</v>
      </c>
      <c r="I846" s="317"/>
      <c r="J846" s="317"/>
      <c r="K846" s="132">
        <f>+VLOOKUP(C846,Numerica!B:C,2,FALSE)</f>
        <v>8779.057943040003</v>
      </c>
      <c r="L846" s="32"/>
    </row>
    <row r="847" spans="2:12" ht="18.75" customHeight="1">
      <c r="B847" s="319" t="s">
        <v>1115</v>
      </c>
      <c r="C847" s="304">
        <v>3304</v>
      </c>
      <c r="D847" s="114" t="s">
        <v>226</v>
      </c>
      <c r="E847" s="305" t="s">
        <v>43</v>
      </c>
      <c r="F847" s="305" t="s">
        <v>61</v>
      </c>
      <c r="G847" s="317" t="s">
        <v>261</v>
      </c>
      <c r="H847" s="305" t="s">
        <v>140</v>
      </c>
      <c r="I847" s="317"/>
      <c r="J847" s="317"/>
      <c r="K847" s="132">
        <f>+VLOOKUP(C847,Numerica!B:C,2,FALSE)</f>
        <v>9410.3084275199999</v>
      </c>
      <c r="L847" s="32"/>
    </row>
    <row r="848" spans="2:12" ht="12.95" customHeight="1">
      <c r="B848" s="585" t="s">
        <v>1116</v>
      </c>
      <c r="C848" s="615">
        <v>3305</v>
      </c>
      <c r="D848" s="114" t="s">
        <v>227</v>
      </c>
      <c r="E848" s="72" t="s">
        <v>34</v>
      </c>
      <c r="F848" s="587" t="s">
        <v>116</v>
      </c>
      <c r="G848" s="589" t="s">
        <v>261</v>
      </c>
      <c r="H848" s="587" t="s">
        <v>144</v>
      </c>
      <c r="I848" s="555"/>
      <c r="J848" s="555"/>
      <c r="K848" s="567">
        <f>+VLOOKUP(C848,Numerica!B:C,2,FALSE)</f>
        <v>14351.844165120003</v>
      </c>
      <c r="L848" s="32"/>
    </row>
    <row r="849" spans="2:12" ht="12.95" customHeight="1">
      <c r="B849" s="586"/>
      <c r="C849" s="616" t="e">
        <v>#N/A</v>
      </c>
      <c r="D849" s="114" t="s">
        <v>226</v>
      </c>
      <c r="E849" s="72" t="s">
        <v>43</v>
      </c>
      <c r="F849" s="588"/>
      <c r="G849" s="590"/>
      <c r="H849" s="588"/>
      <c r="I849" s="557"/>
      <c r="J849" s="557"/>
      <c r="K849" s="568" t="e">
        <f>+VLOOKUP(C849,Numerica!B:C,2,FALSE)</f>
        <v>#N/A</v>
      </c>
      <c r="L849" s="32"/>
    </row>
    <row r="850" spans="2:12" ht="14.25">
      <c r="B850" s="585" t="s">
        <v>1118</v>
      </c>
      <c r="C850" s="615">
        <v>3308</v>
      </c>
      <c r="D850" s="114" t="s">
        <v>228</v>
      </c>
      <c r="E850" s="72" t="s">
        <v>47</v>
      </c>
      <c r="F850" s="587" t="s">
        <v>116</v>
      </c>
      <c r="G850" s="589" t="s">
        <v>265</v>
      </c>
      <c r="H850" s="587" t="s">
        <v>114</v>
      </c>
      <c r="I850" s="555"/>
      <c r="J850" s="555"/>
      <c r="K850" s="567">
        <f>+VLOOKUP(C850,Numerica!B:C,2,FALSE)</f>
        <v>15291.639982080005</v>
      </c>
      <c r="L850" s="32"/>
    </row>
    <row r="851" spans="2:12" ht="14.25">
      <c r="B851" s="586"/>
      <c r="C851" s="616" t="e">
        <v>#N/A</v>
      </c>
      <c r="D851" s="114" t="s">
        <v>229</v>
      </c>
      <c r="E851" s="72" t="s">
        <v>230</v>
      </c>
      <c r="F851" s="588"/>
      <c r="G851" s="590"/>
      <c r="H851" s="588"/>
      <c r="I851" s="556"/>
      <c r="J851" s="556"/>
      <c r="K851" s="569" t="e">
        <f>+VLOOKUP(C851,Numerica!B:C,2,FALSE)</f>
        <v>#N/A</v>
      </c>
      <c r="L851" s="32"/>
    </row>
    <row r="852" spans="2:12" ht="14.25">
      <c r="B852" s="586"/>
      <c r="C852" s="616" t="e">
        <v>#N/A</v>
      </c>
      <c r="D852" s="114" t="s">
        <v>231</v>
      </c>
      <c r="E852" s="72" t="s">
        <v>232</v>
      </c>
      <c r="F852" s="588"/>
      <c r="G852" s="590"/>
      <c r="H852" s="588"/>
      <c r="I852" s="556"/>
      <c r="J852" s="556"/>
      <c r="K852" s="569" t="e">
        <f>+VLOOKUP(C852,Numerica!B:C,2,FALSE)</f>
        <v>#N/A</v>
      </c>
      <c r="L852" s="32"/>
    </row>
    <row r="853" spans="2:12" ht="14.25">
      <c r="B853" s="586"/>
      <c r="C853" s="616" t="e">
        <v>#N/A</v>
      </c>
      <c r="D853" s="114" t="s">
        <v>233</v>
      </c>
      <c r="E853" s="72" t="s">
        <v>234</v>
      </c>
      <c r="F853" s="588"/>
      <c r="G853" s="590"/>
      <c r="H853" s="588"/>
      <c r="I853" s="556"/>
      <c r="J853" s="556"/>
      <c r="K853" s="569" t="e">
        <f>+VLOOKUP(C853,Numerica!B:C,2,FALSE)</f>
        <v>#N/A</v>
      </c>
      <c r="L853" s="32"/>
    </row>
    <row r="854" spans="2:12" ht="14.25">
      <c r="B854" s="586"/>
      <c r="C854" s="616" t="e">
        <v>#N/A</v>
      </c>
      <c r="D854" s="114" t="s">
        <v>235</v>
      </c>
      <c r="E854" s="72" t="s">
        <v>57</v>
      </c>
      <c r="F854" s="588"/>
      <c r="G854" s="590"/>
      <c r="H854" s="588"/>
      <c r="I854" s="557"/>
      <c r="J854" s="557"/>
      <c r="K854" s="568" t="e">
        <f>+VLOOKUP(C854,Numerica!B:C,2,FALSE)</f>
        <v>#N/A</v>
      </c>
      <c r="L854" s="32"/>
    </row>
    <row r="855" spans="2:12" ht="14.25">
      <c r="B855" s="585" t="s">
        <v>1121</v>
      </c>
      <c r="C855" s="615">
        <v>3316</v>
      </c>
      <c r="D855" s="114" t="s">
        <v>305</v>
      </c>
      <c r="E855" s="72" t="s">
        <v>236</v>
      </c>
      <c r="F855" s="587" t="s">
        <v>61</v>
      </c>
      <c r="G855" s="589" t="s">
        <v>265</v>
      </c>
      <c r="H855" s="587" t="s">
        <v>29</v>
      </c>
      <c r="I855" s="555"/>
      <c r="J855" s="555"/>
      <c r="K855" s="567">
        <f>+VLOOKUP(C855,Numerica!B:C,2,FALSE)</f>
        <v>11388.626726400003</v>
      </c>
      <c r="L855" s="32"/>
    </row>
    <row r="856" spans="2:12" ht="14.25">
      <c r="B856" s="586"/>
      <c r="C856" s="616" t="e">
        <v>#N/A</v>
      </c>
      <c r="D856" s="114" t="s">
        <v>229</v>
      </c>
      <c r="E856" s="72" t="s">
        <v>230</v>
      </c>
      <c r="F856" s="588"/>
      <c r="G856" s="590"/>
      <c r="H856" s="588"/>
      <c r="I856" s="556"/>
      <c r="J856" s="556"/>
      <c r="K856" s="569" t="e">
        <f>+VLOOKUP(C856,Numerica!B:C,2,FALSE)</f>
        <v>#N/A</v>
      </c>
      <c r="L856" s="32"/>
    </row>
    <row r="857" spans="2:12" ht="14.25">
      <c r="B857" s="586"/>
      <c r="C857" s="616" t="e">
        <v>#N/A</v>
      </c>
      <c r="D857" s="114" t="s">
        <v>231</v>
      </c>
      <c r="E857" s="72" t="s">
        <v>232</v>
      </c>
      <c r="F857" s="588"/>
      <c r="G857" s="590"/>
      <c r="H857" s="588"/>
      <c r="I857" s="556"/>
      <c r="J857" s="556"/>
      <c r="K857" s="569" t="e">
        <f>+VLOOKUP(C857,Numerica!B:C,2,FALSE)</f>
        <v>#N/A</v>
      </c>
      <c r="L857" s="32"/>
    </row>
    <row r="858" spans="2:12" ht="14.25">
      <c r="B858" s="586"/>
      <c r="C858" s="616" t="e">
        <v>#N/A</v>
      </c>
      <c r="D858" s="114" t="s">
        <v>237</v>
      </c>
      <c r="E858" s="72" t="s">
        <v>238</v>
      </c>
      <c r="F858" s="588"/>
      <c r="G858" s="590"/>
      <c r="H858" s="588"/>
      <c r="I858" s="556"/>
      <c r="J858" s="556"/>
      <c r="K858" s="569" t="e">
        <f>+VLOOKUP(C858,Numerica!B:C,2,FALSE)</f>
        <v>#N/A</v>
      </c>
      <c r="L858" s="32"/>
    </row>
    <row r="859" spans="2:12" ht="14.25">
      <c r="B859" s="586"/>
      <c r="C859" s="616" t="e">
        <v>#N/A</v>
      </c>
      <c r="D859" s="114" t="s">
        <v>220</v>
      </c>
      <c r="E859" s="72" t="s">
        <v>239</v>
      </c>
      <c r="F859" s="588"/>
      <c r="G859" s="590"/>
      <c r="H859" s="588"/>
      <c r="I859" s="556"/>
      <c r="J859" s="556"/>
      <c r="K859" s="569" t="e">
        <f>+VLOOKUP(C859,Numerica!B:C,2,FALSE)</f>
        <v>#N/A</v>
      </c>
      <c r="L859" s="32"/>
    </row>
    <row r="860" spans="2:12" ht="14.25">
      <c r="B860" s="586"/>
      <c r="C860" s="616" t="e">
        <v>#N/A</v>
      </c>
      <c r="D860" s="114" t="s">
        <v>240</v>
      </c>
      <c r="E860" s="72" t="s">
        <v>238</v>
      </c>
      <c r="F860" s="588"/>
      <c r="G860" s="590"/>
      <c r="H860" s="588"/>
      <c r="I860" s="556"/>
      <c r="J860" s="556"/>
      <c r="K860" s="569" t="e">
        <f>+VLOOKUP(C860,Numerica!B:C,2,FALSE)</f>
        <v>#N/A</v>
      </c>
      <c r="L860" s="32"/>
    </row>
    <row r="861" spans="2:12" ht="14.25">
      <c r="B861" s="586"/>
      <c r="C861" s="616" t="e">
        <v>#N/A</v>
      </c>
      <c r="D861" s="114" t="s">
        <v>241</v>
      </c>
      <c r="E861" s="72" t="s">
        <v>239</v>
      </c>
      <c r="F861" s="588"/>
      <c r="G861" s="590"/>
      <c r="H861" s="588"/>
      <c r="I861" s="556"/>
      <c r="J861" s="556"/>
      <c r="K861" s="569" t="e">
        <f>+VLOOKUP(C861,Numerica!B:C,2,FALSE)</f>
        <v>#N/A</v>
      </c>
      <c r="L861" s="32"/>
    </row>
    <row r="862" spans="2:12" ht="14.25">
      <c r="B862" s="586"/>
      <c r="C862" s="616" t="e">
        <v>#N/A</v>
      </c>
      <c r="D862" s="114" t="s">
        <v>242</v>
      </c>
      <c r="E862" s="72" t="s">
        <v>11</v>
      </c>
      <c r="F862" s="588"/>
      <c r="G862" s="590"/>
      <c r="H862" s="588"/>
      <c r="I862" s="556"/>
      <c r="J862" s="556"/>
      <c r="K862" s="569" t="e">
        <f>+VLOOKUP(C862,Numerica!B:C,2,FALSE)</f>
        <v>#N/A</v>
      </c>
      <c r="L862" s="32"/>
    </row>
    <row r="863" spans="2:12" ht="14.25">
      <c r="B863" s="586"/>
      <c r="C863" s="616" t="e">
        <v>#N/A</v>
      </c>
      <c r="D863" s="114" t="s">
        <v>243</v>
      </c>
      <c r="E863" s="72" t="s">
        <v>57</v>
      </c>
      <c r="F863" s="588"/>
      <c r="G863" s="590"/>
      <c r="H863" s="588"/>
      <c r="I863" s="557"/>
      <c r="J863" s="557"/>
      <c r="K863" s="568" t="e">
        <f>+VLOOKUP(C863,Numerica!B:C,2,FALSE)</f>
        <v>#N/A</v>
      </c>
      <c r="L863" s="32"/>
    </row>
    <row r="864" spans="2:12" ht="14.25">
      <c r="B864" s="585" t="s">
        <v>1122</v>
      </c>
      <c r="C864" s="615">
        <v>3317</v>
      </c>
      <c r="D864" s="114" t="s">
        <v>244</v>
      </c>
      <c r="E864" s="72" t="s">
        <v>245</v>
      </c>
      <c r="F864" s="587" t="s">
        <v>61</v>
      </c>
      <c r="G864" s="589" t="s">
        <v>262</v>
      </c>
      <c r="H864" s="587" t="s">
        <v>41</v>
      </c>
      <c r="I864" s="555"/>
      <c r="J864" s="555"/>
      <c r="K864" s="579">
        <f>+VLOOKUP(C864,Numerica!B:C,2,FALSE)</f>
        <v>11001.008578560002</v>
      </c>
      <c r="L864" s="32"/>
    </row>
    <row r="865" spans="2:12" ht="14.25">
      <c r="B865" s="586"/>
      <c r="C865" s="616" t="e">
        <v>#N/A</v>
      </c>
      <c r="D865" s="114" t="s">
        <v>223</v>
      </c>
      <c r="E865" s="72" t="s">
        <v>246</v>
      </c>
      <c r="F865" s="588"/>
      <c r="G865" s="590"/>
      <c r="H865" s="588"/>
      <c r="I865" s="557"/>
      <c r="J865" s="557"/>
      <c r="K865" s="580" t="e">
        <f>+VLOOKUP(C865,Numerica!B:C,2,FALSE)</f>
        <v>#N/A</v>
      </c>
      <c r="L865" s="32"/>
    </row>
    <row r="866" spans="2:12" ht="14.25">
      <c r="B866" s="585" t="s">
        <v>1124</v>
      </c>
      <c r="C866" s="615">
        <v>3320</v>
      </c>
      <c r="D866" s="114" t="s">
        <v>220</v>
      </c>
      <c r="E866" s="72" t="s">
        <v>239</v>
      </c>
      <c r="F866" s="587" t="s">
        <v>61</v>
      </c>
      <c r="G866" s="589" t="s">
        <v>261</v>
      </c>
      <c r="H866" s="587" t="s">
        <v>25</v>
      </c>
      <c r="I866" s="555"/>
      <c r="J866" s="555"/>
      <c r="K866" s="579">
        <f>+VLOOKUP(C866,Numerica!B:C,2,FALSE)</f>
        <v>7330.0514918400013</v>
      </c>
      <c r="L866" s="32"/>
    </row>
    <row r="867" spans="2:12" ht="14.25">
      <c r="B867" s="586"/>
      <c r="C867" s="616" t="e">
        <v>#N/A</v>
      </c>
      <c r="D867" s="114" t="s">
        <v>247</v>
      </c>
      <c r="E867" s="72" t="s">
        <v>239</v>
      </c>
      <c r="F867" s="588"/>
      <c r="G867" s="590"/>
      <c r="H867" s="588"/>
      <c r="I867" s="556"/>
      <c r="J867" s="556"/>
      <c r="K867" s="581" t="e">
        <f>+VLOOKUP(C867,Numerica!B:C,2,FALSE)</f>
        <v>#N/A</v>
      </c>
      <c r="L867" s="32"/>
    </row>
    <row r="868" spans="2:12" ht="14.25">
      <c r="B868" s="586"/>
      <c r="C868" s="616" t="e">
        <v>#N/A</v>
      </c>
      <c r="D868" s="114" t="s">
        <v>248</v>
      </c>
      <c r="E868" s="72" t="s">
        <v>239</v>
      </c>
      <c r="F868" s="588"/>
      <c r="G868" s="590"/>
      <c r="H868" s="588"/>
      <c r="I868" s="556"/>
      <c r="J868" s="556"/>
      <c r="K868" s="581" t="e">
        <f>+VLOOKUP(C868,Numerica!B:C,2,FALSE)</f>
        <v>#N/A</v>
      </c>
      <c r="L868" s="32"/>
    </row>
    <row r="869" spans="2:12" ht="14.25">
      <c r="B869" s="586"/>
      <c r="C869" s="616" t="e">
        <v>#N/A</v>
      </c>
      <c r="D869" s="114" t="s">
        <v>241</v>
      </c>
      <c r="E869" s="72" t="s">
        <v>239</v>
      </c>
      <c r="F869" s="588"/>
      <c r="G869" s="590"/>
      <c r="H869" s="588"/>
      <c r="I869" s="556"/>
      <c r="J869" s="556"/>
      <c r="K869" s="581" t="e">
        <f>+VLOOKUP(C869,Numerica!B:C,2,FALSE)</f>
        <v>#N/A</v>
      </c>
      <c r="L869" s="32"/>
    </row>
    <row r="870" spans="2:12" ht="14.25">
      <c r="B870" s="586"/>
      <c r="C870" s="616" t="e">
        <v>#N/A</v>
      </c>
      <c r="D870" s="114" t="s">
        <v>249</v>
      </c>
      <c r="E870" s="72" t="s">
        <v>239</v>
      </c>
      <c r="F870" s="588"/>
      <c r="G870" s="590"/>
      <c r="H870" s="588"/>
      <c r="I870" s="556"/>
      <c r="J870" s="556"/>
      <c r="K870" s="581" t="e">
        <f>+VLOOKUP(C870,Numerica!B:C,2,FALSE)</f>
        <v>#N/A</v>
      </c>
      <c r="L870" s="32"/>
    </row>
    <row r="871" spans="2:12" ht="14.25">
      <c r="B871" s="586"/>
      <c r="C871" s="616" t="e">
        <v>#N/A</v>
      </c>
      <c r="D871" s="114" t="s">
        <v>250</v>
      </c>
      <c r="E871" s="72" t="s">
        <v>239</v>
      </c>
      <c r="F871" s="588"/>
      <c r="G871" s="590"/>
      <c r="H871" s="588"/>
      <c r="I871" s="556"/>
      <c r="J871" s="556"/>
      <c r="K871" s="581" t="e">
        <f>+VLOOKUP(C871,Numerica!B:C,2,FALSE)</f>
        <v>#N/A</v>
      </c>
      <c r="L871" s="32"/>
    </row>
    <row r="872" spans="2:12" ht="14.25">
      <c r="B872" s="586"/>
      <c r="C872" s="616" t="e">
        <v>#N/A</v>
      </c>
      <c r="D872" s="114" t="s">
        <v>235</v>
      </c>
      <c r="E872" s="72" t="s">
        <v>57</v>
      </c>
      <c r="F872" s="588"/>
      <c r="G872" s="590"/>
      <c r="H872" s="588"/>
      <c r="I872" s="557"/>
      <c r="J872" s="557"/>
      <c r="K872" s="580" t="e">
        <f>+VLOOKUP(C872,Numerica!B:C,2,FALSE)</f>
        <v>#N/A</v>
      </c>
      <c r="L872" s="32"/>
    </row>
    <row r="873" spans="2:12" ht="14.25">
      <c r="B873" s="585" t="s">
        <v>1125</v>
      </c>
      <c r="C873" s="615">
        <v>3321</v>
      </c>
      <c r="D873" s="114" t="s">
        <v>304</v>
      </c>
      <c r="E873" s="72" t="s">
        <v>204</v>
      </c>
      <c r="F873" s="587" t="s">
        <v>61</v>
      </c>
      <c r="G873" s="589" t="s">
        <v>262</v>
      </c>
      <c r="H873" s="587" t="s">
        <v>29</v>
      </c>
      <c r="I873" s="555"/>
      <c r="J873" s="555"/>
      <c r="K873" s="567">
        <f>+VLOOKUP(C873,Numerica!B:C,2,FALSE)</f>
        <v>13554.812705280005</v>
      </c>
      <c r="L873" s="32"/>
    </row>
    <row r="874" spans="2:12" ht="14.25">
      <c r="B874" s="586"/>
      <c r="C874" s="616" t="e">
        <v>#N/A</v>
      </c>
      <c r="D874" s="114" t="s">
        <v>251</v>
      </c>
      <c r="E874" s="72" t="s">
        <v>204</v>
      </c>
      <c r="F874" s="588"/>
      <c r="G874" s="590"/>
      <c r="H874" s="588"/>
      <c r="I874" s="556"/>
      <c r="J874" s="556"/>
      <c r="K874" s="569" t="e">
        <f>+VLOOKUP(C874,Numerica!B:C,2,FALSE)</f>
        <v>#N/A</v>
      </c>
      <c r="L874" s="32"/>
    </row>
    <row r="875" spans="2:12" ht="14.25">
      <c r="B875" s="586"/>
      <c r="C875" s="616" t="e">
        <v>#N/A</v>
      </c>
      <c r="D875" s="114" t="s">
        <v>227</v>
      </c>
      <c r="E875" s="72" t="s">
        <v>34</v>
      </c>
      <c r="F875" s="588"/>
      <c r="G875" s="590"/>
      <c r="H875" s="588"/>
      <c r="I875" s="556"/>
      <c r="J875" s="556"/>
      <c r="K875" s="569" t="e">
        <f>+VLOOKUP(C875,Numerica!B:C,2,FALSE)</f>
        <v>#N/A</v>
      </c>
      <c r="L875" s="32"/>
    </row>
    <row r="876" spans="2:12" ht="14.25">
      <c r="B876" s="586"/>
      <c r="C876" s="616" t="e">
        <v>#N/A</v>
      </c>
      <c r="D876" s="114" t="s">
        <v>207</v>
      </c>
      <c r="E876" s="72" t="s">
        <v>208</v>
      </c>
      <c r="F876" s="588"/>
      <c r="G876" s="590"/>
      <c r="H876" s="588"/>
      <c r="I876" s="556"/>
      <c r="J876" s="556"/>
      <c r="K876" s="569" t="e">
        <f>+VLOOKUP(C876,Numerica!B:C,2,FALSE)</f>
        <v>#N/A</v>
      </c>
      <c r="L876" s="32"/>
    </row>
    <row r="877" spans="2:12" ht="14.25">
      <c r="B877" s="586"/>
      <c r="C877" s="616" t="e">
        <v>#N/A</v>
      </c>
      <c r="D877" s="114" t="s">
        <v>209</v>
      </c>
      <c r="E877" s="72" t="s">
        <v>210</v>
      </c>
      <c r="F877" s="588"/>
      <c r="G877" s="590"/>
      <c r="H877" s="588"/>
      <c r="I877" s="557"/>
      <c r="J877" s="557"/>
      <c r="K877" s="568" t="e">
        <f>+VLOOKUP(C877,Numerica!B:C,2,FALSE)</f>
        <v>#N/A</v>
      </c>
      <c r="L877" s="32"/>
    </row>
    <row r="878" spans="2:12" ht="18.75" customHeight="1">
      <c r="B878" s="319" t="s">
        <v>1126</v>
      </c>
      <c r="C878" s="304">
        <v>3328</v>
      </c>
      <c r="D878" s="114" t="s">
        <v>206</v>
      </c>
      <c r="E878" s="305" t="s">
        <v>54</v>
      </c>
      <c r="F878" s="305" t="s">
        <v>61</v>
      </c>
      <c r="G878" s="317" t="s">
        <v>260</v>
      </c>
      <c r="H878" s="305" t="s">
        <v>29</v>
      </c>
      <c r="I878" s="317"/>
      <c r="J878" s="317"/>
      <c r="K878" s="132">
        <f>+VLOOKUP(C878,Numerica!B:C,2,FALSE)</f>
        <v>8684.9305804800024</v>
      </c>
      <c r="L878" s="32"/>
    </row>
    <row r="879" spans="2:12" ht="15.75" customHeight="1">
      <c r="B879" s="117" t="s">
        <v>553</v>
      </c>
      <c r="C879" s="260"/>
      <c r="D879" s="116"/>
      <c r="E879" s="116"/>
      <c r="F879" s="116"/>
      <c r="G879" s="116"/>
      <c r="H879" s="116"/>
      <c r="I879" s="116"/>
      <c r="J879" s="116"/>
      <c r="K879" s="222"/>
      <c r="L879" s="32"/>
    </row>
    <row r="880" spans="2:12" ht="18.75" customHeight="1">
      <c r="B880" s="319" t="s">
        <v>1177</v>
      </c>
      <c r="C880" s="304">
        <v>6744</v>
      </c>
      <c r="D880" s="71" t="s">
        <v>552</v>
      </c>
      <c r="E880" s="305" t="s">
        <v>480</v>
      </c>
      <c r="F880" s="305" t="s">
        <v>61</v>
      </c>
      <c r="G880" s="317"/>
      <c r="H880" s="305" t="s">
        <v>29</v>
      </c>
      <c r="I880" s="94"/>
      <c r="J880" s="94"/>
      <c r="K880" s="132">
        <f>+VLOOKUP(C880,Numerica!B:C,2,FALSE)</f>
        <v>42293.194352640006</v>
      </c>
      <c r="L880" s="32"/>
    </row>
    <row r="881" spans="2:12" ht="18.75" customHeight="1">
      <c r="B881" s="319" t="s">
        <v>1181</v>
      </c>
      <c r="C881" s="304">
        <v>6761</v>
      </c>
      <c r="D881" s="71" t="s">
        <v>561</v>
      </c>
      <c r="E881" s="305" t="s">
        <v>562</v>
      </c>
      <c r="F881" s="305" t="s">
        <v>61</v>
      </c>
      <c r="G881" s="317"/>
      <c r="H881" s="305" t="s">
        <v>29</v>
      </c>
      <c r="I881" s="94"/>
      <c r="J881" s="94"/>
      <c r="K881" s="132">
        <f>+VLOOKUP(C881,Numerica!B:C,2,FALSE)</f>
        <v>30300.194158080008</v>
      </c>
      <c r="L881" s="32"/>
    </row>
    <row r="882" spans="2:12" s="3" customFormat="1" ht="18.75" customHeight="1" thickBot="1">
      <c r="B882" s="279" t="s">
        <v>1182</v>
      </c>
      <c r="C882" s="281">
        <v>6767</v>
      </c>
      <c r="D882" s="118" t="s">
        <v>568</v>
      </c>
      <c r="E882" s="119" t="s">
        <v>470</v>
      </c>
      <c r="F882" s="119" t="s">
        <v>61</v>
      </c>
      <c r="G882" s="120"/>
      <c r="H882" s="119" t="s">
        <v>29</v>
      </c>
      <c r="I882" s="120"/>
      <c r="J882" s="120"/>
      <c r="K882" s="134">
        <f>+VLOOKUP(C882,Numerica!B:C,2,FALSE)</f>
        <v>47485.691151360013</v>
      </c>
      <c r="L882" s="32"/>
    </row>
    <row r="883" spans="2:12" ht="13.5" thickTop="1">
      <c r="B883" s="26"/>
      <c r="C883" s="267"/>
      <c r="D883" s="24"/>
      <c r="E883" s="27"/>
      <c r="F883" s="27"/>
      <c r="G883" s="27"/>
      <c r="H883" s="27"/>
      <c r="I883" s="27"/>
      <c r="J883" s="27"/>
      <c r="K883" s="235"/>
    </row>
    <row r="884" spans="2:12">
      <c r="B884" s="2"/>
      <c r="C884" s="238"/>
      <c r="E884" s="2"/>
      <c r="F884" s="2"/>
      <c r="G884" s="2"/>
      <c r="H884" s="2"/>
      <c r="I884" s="2"/>
      <c r="J884" s="2"/>
      <c r="K884" s="228"/>
    </row>
    <row r="885" spans="2:12">
      <c r="B885" s="2"/>
      <c r="C885" s="238"/>
      <c r="E885" s="2"/>
      <c r="F885" s="2"/>
      <c r="G885" s="2"/>
      <c r="H885" s="2"/>
      <c r="I885" s="2"/>
      <c r="J885" s="2"/>
      <c r="K885" s="228"/>
    </row>
  </sheetData>
  <mergeCells count="534">
    <mergeCell ref="G864:G865"/>
    <mergeCell ref="F838:F845"/>
    <mergeCell ref="G838:G845"/>
    <mergeCell ref="C866:C872"/>
    <mergeCell ref="C799:C803"/>
    <mergeCell ref="C805:C806"/>
    <mergeCell ref="C808:C809"/>
    <mergeCell ref="C813:C816"/>
    <mergeCell ref="C822:C829"/>
    <mergeCell ref="C831:C836"/>
    <mergeCell ref="G848:G849"/>
    <mergeCell ref="F848:F849"/>
    <mergeCell ref="C850:C854"/>
    <mergeCell ref="C855:C863"/>
    <mergeCell ref="C864:C865"/>
    <mergeCell ref="C377:C378"/>
    <mergeCell ref="C280:C281"/>
    <mergeCell ref="C282:C283"/>
    <mergeCell ref="C286:C288"/>
    <mergeCell ref="C289:C291"/>
    <mergeCell ref="C296:C306"/>
    <mergeCell ref="C307:C308"/>
    <mergeCell ref="C848:C849"/>
    <mergeCell ref="G850:G854"/>
    <mergeCell ref="F850:F854"/>
    <mergeCell ref="F822:F829"/>
    <mergeCell ref="F325:F327"/>
    <mergeCell ref="C514:C516"/>
    <mergeCell ref="F377:F378"/>
    <mergeCell ref="G377:G378"/>
    <mergeCell ref="C312:C318"/>
    <mergeCell ref="C319:C324"/>
    <mergeCell ref="C342:C343"/>
    <mergeCell ref="C367:C372"/>
    <mergeCell ref="C325:C327"/>
    <mergeCell ref="J140:J141"/>
    <mergeCell ref="G147:G150"/>
    <mergeCell ref="H147:H150"/>
    <mergeCell ref="J129:J130"/>
    <mergeCell ref="J145:J146"/>
    <mergeCell ref="G158:G159"/>
    <mergeCell ref="H158:H159"/>
    <mergeCell ref="I158:I159"/>
    <mergeCell ref="J158:J159"/>
    <mergeCell ref="J155:J157"/>
    <mergeCell ref="I155:I157"/>
    <mergeCell ref="J147:J150"/>
    <mergeCell ref="B8:B9"/>
    <mergeCell ref="D8:D9"/>
    <mergeCell ref="E8:E9"/>
    <mergeCell ref="F8:F9"/>
    <mergeCell ref="C8:C9"/>
    <mergeCell ref="C13:C14"/>
    <mergeCell ref="I9:J9"/>
    <mergeCell ref="J13:J14"/>
    <mergeCell ref="B27:B28"/>
    <mergeCell ref="E27:E28"/>
    <mergeCell ref="F27:F28"/>
    <mergeCell ref="G27:G28"/>
    <mergeCell ref="H27:H28"/>
    <mergeCell ref="I27:I28"/>
    <mergeCell ref="B13:B14"/>
    <mergeCell ref="E13:E14"/>
    <mergeCell ref="F13:F14"/>
    <mergeCell ref="C16:C23"/>
    <mergeCell ref="C27:C28"/>
    <mergeCell ref="J27:J28"/>
    <mergeCell ref="B29:B30"/>
    <mergeCell ref="I136:I137"/>
    <mergeCell ref="J136:J137"/>
    <mergeCell ref="B78:B79"/>
    <mergeCell ref="F78:F79"/>
    <mergeCell ref="B136:B137"/>
    <mergeCell ref="D136:D137"/>
    <mergeCell ref="J138:J139"/>
    <mergeCell ref="J120:J121"/>
    <mergeCell ref="G136:G137"/>
    <mergeCell ref="H136:H137"/>
    <mergeCell ref="C29:C30"/>
    <mergeCell ref="C32:C39"/>
    <mergeCell ref="C78:C79"/>
    <mergeCell ref="C120:C121"/>
    <mergeCell ref="B138:B139"/>
    <mergeCell ref="F138:F139"/>
    <mergeCell ref="G32:G39"/>
    <mergeCell ref="I32:I39"/>
    <mergeCell ref="J32:J39"/>
    <mergeCell ref="E29:E30"/>
    <mergeCell ref="F29:F30"/>
    <mergeCell ref="G29:G30"/>
    <mergeCell ref="G78:G79"/>
    <mergeCell ref="B147:B150"/>
    <mergeCell ref="C145:C146"/>
    <mergeCell ref="C147:C150"/>
    <mergeCell ref="B16:B23"/>
    <mergeCell ref="H78:H79"/>
    <mergeCell ref="I78:I79"/>
    <mergeCell ref="J78:J79"/>
    <mergeCell ref="B32:B39"/>
    <mergeCell ref="C136:C137"/>
    <mergeCell ref="C138:C139"/>
    <mergeCell ref="C140:C141"/>
    <mergeCell ref="G142:G144"/>
    <mergeCell ref="H142:H144"/>
    <mergeCell ref="I142:I144"/>
    <mergeCell ref="G138:G139"/>
    <mergeCell ref="H138:H139"/>
    <mergeCell ref="I138:I139"/>
    <mergeCell ref="F136:F137"/>
    <mergeCell ref="B140:B141"/>
    <mergeCell ref="F140:F141"/>
    <mergeCell ref="G140:G141"/>
    <mergeCell ref="H140:H141"/>
    <mergeCell ref="I140:I141"/>
    <mergeCell ref="C142:C144"/>
    <mergeCell ref="B142:B144"/>
    <mergeCell ref="F142:F144"/>
    <mergeCell ref="B145:B146"/>
    <mergeCell ref="F145:F146"/>
    <mergeCell ref="G145:G146"/>
    <mergeCell ref="H145:H146"/>
    <mergeCell ref="I145:I146"/>
    <mergeCell ref="J142:J144"/>
    <mergeCell ref="B153:B154"/>
    <mergeCell ref="F153:F154"/>
    <mergeCell ref="G153:G154"/>
    <mergeCell ref="H153:H154"/>
    <mergeCell ref="I153:I154"/>
    <mergeCell ref="B151:B152"/>
    <mergeCell ref="F151:F152"/>
    <mergeCell ref="G151:G152"/>
    <mergeCell ref="H151:H152"/>
    <mergeCell ref="I151:I152"/>
    <mergeCell ref="C151:C152"/>
    <mergeCell ref="C153:C154"/>
    <mergeCell ref="J153:J154"/>
    <mergeCell ref="F147:F150"/>
    <mergeCell ref="J151:J152"/>
    <mergeCell ref="I147:I150"/>
    <mergeCell ref="B167:B168"/>
    <mergeCell ref="B169:B170"/>
    <mergeCell ref="B173:B175"/>
    <mergeCell ref="H173:H175"/>
    <mergeCell ref="B155:B157"/>
    <mergeCell ref="F155:F157"/>
    <mergeCell ref="G155:G157"/>
    <mergeCell ref="H155:H157"/>
    <mergeCell ref="B158:B159"/>
    <mergeCell ref="F158:F159"/>
    <mergeCell ref="C173:C175"/>
    <mergeCell ref="C155:C157"/>
    <mergeCell ref="C158:C159"/>
    <mergeCell ref="C167:C168"/>
    <mergeCell ref="C169:C170"/>
    <mergeCell ref="B209:B210"/>
    <mergeCell ref="F209:F210"/>
    <mergeCell ref="G209:G210"/>
    <mergeCell ref="H209:H210"/>
    <mergeCell ref="I209:I210"/>
    <mergeCell ref="J209:J210"/>
    <mergeCell ref="J241:J242"/>
    <mergeCell ref="C209:C210"/>
    <mergeCell ref="C228:C230"/>
    <mergeCell ref="C241:C242"/>
    <mergeCell ref="H254:H255"/>
    <mergeCell ref="B228:B230"/>
    <mergeCell ref="B241:B242"/>
    <mergeCell ref="F241:F242"/>
    <mergeCell ref="G241:G242"/>
    <mergeCell ref="H241:H242"/>
    <mergeCell ref="C254:C255"/>
    <mergeCell ref="I241:I242"/>
    <mergeCell ref="J228:J230"/>
    <mergeCell ref="I228:I230"/>
    <mergeCell ref="I254:I255"/>
    <mergeCell ref="J254:J255"/>
    <mergeCell ref="B270:B272"/>
    <mergeCell ref="B274:B276"/>
    <mergeCell ref="B278:B279"/>
    <mergeCell ref="C274:C276"/>
    <mergeCell ref="C278:C279"/>
    <mergeCell ref="C270:C272"/>
    <mergeCell ref="B254:B255"/>
    <mergeCell ref="F254:F255"/>
    <mergeCell ref="G254:G255"/>
    <mergeCell ref="I296:I306"/>
    <mergeCell ref="I307:I308"/>
    <mergeCell ref="J307:J308"/>
    <mergeCell ref="J296:J306"/>
    <mergeCell ref="C309:C311"/>
    <mergeCell ref="B280:B281"/>
    <mergeCell ref="B282:B283"/>
    <mergeCell ref="B286:B288"/>
    <mergeCell ref="B289:B291"/>
    <mergeCell ref="H307:H308"/>
    <mergeCell ref="B296:B306"/>
    <mergeCell ref="F296:F306"/>
    <mergeCell ref="G296:G306"/>
    <mergeCell ref="H296:H306"/>
    <mergeCell ref="B309:B311"/>
    <mergeCell ref="F309:F311"/>
    <mergeCell ref="B312:B318"/>
    <mergeCell ref="F312:F318"/>
    <mergeCell ref="G312:G318"/>
    <mergeCell ref="H312:H318"/>
    <mergeCell ref="B319:B324"/>
    <mergeCell ref="G319:G324"/>
    <mergeCell ref="B307:B308"/>
    <mergeCell ref="F307:F308"/>
    <mergeCell ref="G307:G308"/>
    <mergeCell ref="H367:H372"/>
    <mergeCell ref="I342:I343"/>
    <mergeCell ref="J342:J343"/>
    <mergeCell ref="J319:J324"/>
    <mergeCell ref="G309:G311"/>
    <mergeCell ref="H309:H311"/>
    <mergeCell ref="I312:I318"/>
    <mergeCell ref="J312:J318"/>
    <mergeCell ref="H319:H324"/>
    <mergeCell ref="I319:I324"/>
    <mergeCell ref="G325:G327"/>
    <mergeCell ref="I325:I327"/>
    <mergeCell ref="J325:J327"/>
    <mergeCell ref="B412:B414"/>
    <mergeCell ref="B430:B435"/>
    <mergeCell ref="F430:F435"/>
    <mergeCell ref="G430:G435"/>
    <mergeCell ref="H430:H435"/>
    <mergeCell ref="H381:H383"/>
    <mergeCell ref="F381:F383"/>
    <mergeCell ref="G381:G383"/>
    <mergeCell ref="C381:C383"/>
    <mergeCell ref="C412:C414"/>
    <mergeCell ref="C430:C435"/>
    <mergeCell ref="J437:J439"/>
    <mergeCell ref="I430:I435"/>
    <mergeCell ref="J430:J435"/>
    <mergeCell ref="J444:J445"/>
    <mergeCell ref="B440:B442"/>
    <mergeCell ref="F440:F442"/>
    <mergeCell ref="G440:G442"/>
    <mergeCell ref="H440:H442"/>
    <mergeCell ref="I440:I442"/>
    <mergeCell ref="J440:J442"/>
    <mergeCell ref="I444:I445"/>
    <mergeCell ref="C444:C445"/>
    <mergeCell ref="C437:C439"/>
    <mergeCell ref="C440:C442"/>
    <mergeCell ref="B446:B448"/>
    <mergeCell ref="F446:F448"/>
    <mergeCell ref="B437:B439"/>
    <mergeCell ref="G446:G448"/>
    <mergeCell ref="H446:H448"/>
    <mergeCell ref="I446:I448"/>
    <mergeCell ref="B444:B445"/>
    <mergeCell ref="F444:F445"/>
    <mergeCell ref="G444:G445"/>
    <mergeCell ref="H444:H445"/>
    <mergeCell ref="F437:F439"/>
    <mergeCell ref="G437:G439"/>
    <mergeCell ref="H437:H439"/>
    <mergeCell ref="I437:I439"/>
    <mergeCell ref="C446:C448"/>
    <mergeCell ref="B553:B555"/>
    <mergeCell ref="F553:F555"/>
    <mergeCell ref="G553:G555"/>
    <mergeCell ref="H553:H555"/>
    <mergeCell ref="I553:I555"/>
    <mergeCell ref="J553:J555"/>
    <mergeCell ref="C553:C555"/>
    <mergeCell ref="B451:B453"/>
    <mergeCell ref="F451:F453"/>
    <mergeCell ref="G451:G453"/>
    <mergeCell ref="H451:H453"/>
    <mergeCell ref="C451:C453"/>
    <mergeCell ref="B514:B516"/>
    <mergeCell ref="F514:F516"/>
    <mergeCell ref="G514:G516"/>
    <mergeCell ref="H514:H516"/>
    <mergeCell ref="B566:B567"/>
    <mergeCell ref="F566:F567"/>
    <mergeCell ref="G566:G567"/>
    <mergeCell ref="H566:H567"/>
    <mergeCell ref="I566:I567"/>
    <mergeCell ref="B556:B557"/>
    <mergeCell ref="F556:F557"/>
    <mergeCell ref="G556:G557"/>
    <mergeCell ref="H556:H557"/>
    <mergeCell ref="I556:I557"/>
    <mergeCell ref="C556:C557"/>
    <mergeCell ref="C566:C567"/>
    <mergeCell ref="B662:B665"/>
    <mergeCell ref="B668:B669"/>
    <mergeCell ref="J668:J669"/>
    <mergeCell ref="I668:I669"/>
    <mergeCell ref="B593:B594"/>
    <mergeCell ref="H668:H669"/>
    <mergeCell ref="F668:F669"/>
    <mergeCell ref="G668:G669"/>
    <mergeCell ref="F651:G651"/>
    <mergeCell ref="C662:C665"/>
    <mergeCell ref="C593:C594"/>
    <mergeCell ref="C668:C669"/>
    <mergeCell ref="B708:B710"/>
    <mergeCell ref="F708:F710"/>
    <mergeCell ref="G708:G710"/>
    <mergeCell ref="H708:H710"/>
    <mergeCell ref="I708:I710"/>
    <mergeCell ref="J708:J710"/>
    <mergeCell ref="H718:H721"/>
    <mergeCell ref="I718:I721"/>
    <mergeCell ref="J718:J721"/>
    <mergeCell ref="C708:C710"/>
    <mergeCell ref="F718:F721"/>
    <mergeCell ref="G718:G721"/>
    <mergeCell ref="B718:B721"/>
    <mergeCell ref="C718:C721"/>
    <mergeCell ref="B733:B735"/>
    <mergeCell ref="H763:H778"/>
    <mergeCell ref="I763:I778"/>
    <mergeCell ref="J763:J778"/>
    <mergeCell ref="G733:G735"/>
    <mergeCell ref="H733:H735"/>
    <mergeCell ref="I733:I735"/>
    <mergeCell ref="J733:J735"/>
    <mergeCell ref="C733:C735"/>
    <mergeCell ref="F733:F735"/>
    <mergeCell ref="B763:B778"/>
    <mergeCell ref="B740:B742"/>
    <mergeCell ref="F740:F742"/>
    <mergeCell ref="G740:G742"/>
    <mergeCell ref="C740:C742"/>
    <mergeCell ref="C763:C778"/>
    <mergeCell ref="B785:B792"/>
    <mergeCell ref="F785:F792"/>
    <mergeCell ref="G785:G792"/>
    <mergeCell ref="H785:H792"/>
    <mergeCell ref="I785:I792"/>
    <mergeCell ref="J785:J792"/>
    <mergeCell ref="B780:B781"/>
    <mergeCell ref="F780:F781"/>
    <mergeCell ref="G780:G781"/>
    <mergeCell ref="C780:C781"/>
    <mergeCell ref="C785:C792"/>
    <mergeCell ref="B838:B845"/>
    <mergeCell ref="B799:B803"/>
    <mergeCell ref="B805:B806"/>
    <mergeCell ref="B808:B809"/>
    <mergeCell ref="B813:B816"/>
    <mergeCell ref="B822:B829"/>
    <mergeCell ref="B831:B836"/>
    <mergeCell ref="F831:F836"/>
    <mergeCell ref="G831:G836"/>
    <mergeCell ref="C838:C845"/>
    <mergeCell ref="I822:I829"/>
    <mergeCell ref="J850:J854"/>
    <mergeCell ref="H838:H845"/>
    <mergeCell ref="I838:I845"/>
    <mergeCell ref="J838:J845"/>
    <mergeCell ref="I848:I849"/>
    <mergeCell ref="H740:H742"/>
    <mergeCell ref="I740:I742"/>
    <mergeCell ref="J740:J742"/>
    <mergeCell ref="H780:H781"/>
    <mergeCell ref="I780:I781"/>
    <mergeCell ref="J780:J781"/>
    <mergeCell ref="B873:B877"/>
    <mergeCell ref="F873:F877"/>
    <mergeCell ref="G873:G877"/>
    <mergeCell ref="H873:H877"/>
    <mergeCell ref="I873:I877"/>
    <mergeCell ref="B848:B849"/>
    <mergeCell ref="B850:B854"/>
    <mergeCell ref="B129:B130"/>
    <mergeCell ref="F129:F130"/>
    <mergeCell ref="H129:H130"/>
    <mergeCell ref="G129:G130"/>
    <mergeCell ref="I129:I130"/>
    <mergeCell ref="C129:C130"/>
    <mergeCell ref="I820:J820"/>
    <mergeCell ref="I599:J599"/>
    <mergeCell ref="E599:G599"/>
    <mergeCell ref="J873:J877"/>
    <mergeCell ref="C873:C877"/>
    <mergeCell ref="J864:J865"/>
    <mergeCell ref="H848:H849"/>
    <mergeCell ref="H866:H872"/>
    <mergeCell ref="I866:I872"/>
    <mergeCell ref="J866:J872"/>
    <mergeCell ref="J566:J567"/>
    <mergeCell ref="I377:I378"/>
    <mergeCell ref="J377:J378"/>
    <mergeCell ref="J367:J372"/>
    <mergeCell ref="B120:B121"/>
    <mergeCell ref="F120:F121"/>
    <mergeCell ref="G120:G121"/>
    <mergeCell ref="H120:H121"/>
    <mergeCell ref="I120:I121"/>
    <mergeCell ref="G289:G291"/>
    <mergeCell ref="H289:H291"/>
    <mergeCell ref="I289:I291"/>
    <mergeCell ref="F289:F291"/>
    <mergeCell ref="F234:G234"/>
    <mergeCell ref="I367:I372"/>
    <mergeCell ref="B377:B378"/>
    <mergeCell ref="F319:F324"/>
    <mergeCell ref="B342:B343"/>
    <mergeCell ref="F342:F343"/>
    <mergeCell ref="G342:G343"/>
    <mergeCell ref="H342:H343"/>
    <mergeCell ref="H377:H378"/>
    <mergeCell ref="B325:B327"/>
    <mergeCell ref="H325:H327"/>
    <mergeCell ref="B367:B372"/>
    <mergeCell ref="B866:B872"/>
    <mergeCell ref="F866:F872"/>
    <mergeCell ref="G866:G872"/>
    <mergeCell ref="B855:B863"/>
    <mergeCell ref="F855:F863"/>
    <mergeCell ref="G855:G863"/>
    <mergeCell ref="B864:B865"/>
    <mergeCell ref="F864:F865"/>
    <mergeCell ref="J381:J383"/>
    <mergeCell ref="I381:I383"/>
    <mergeCell ref="B381:B383"/>
    <mergeCell ref="I855:I863"/>
    <mergeCell ref="J855:J863"/>
    <mergeCell ref="J848:J849"/>
    <mergeCell ref="J831:J836"/>
    <mergeCell ref="H864:H865"/>
    <mergeCell ref="I864:I865"/>
    <mergeCell ref="H855:H863"/>
    <mergeCell ref="H850:H854"/>
    <mergeCell ref="I850:I854"/>
    <mergeCell ref="H831:H836"/>
    <mergeCell ref="I831:I836"/>
    <mergeCell ref="J822:J829"/>
    <mergeCell ref="H822:H829"/>
    <mergeCell ref="K763:K778"/>
    <mergeCell ref="K780:K781"/>
    <mergeCell ref="K785:K792"/>
    <mergeCell ref="K799:K803"/>
    <mergeCell ref="K805:K806"/>
    <mergeCell ref="K808:K809"/>
    <mergeCell ref="K662:K665"/>
    <mergeCell ref="K668:K669"/>
    <mergeCell ref="I451:I453"/>
    <mergeCell ref="I514:I516"/>
    <mergeCell ref="J514:J516"/>
    <mergeCell ref="K708:K710"/>
    <mergeCell ref="K733:K735"/>
    <mergeCell ref="K740:K742"/>
    <mergeCell ref="K718:K721"/>
    <mergeCell ref="K514:K516"/>
    <mergeCell ref="K553:K555"/>
    <mergeCell ref="K556:K557"/>
    <mergeCell ref="K566:K567"/>
    <mergeCell ref="K593:K594"/>
    <mergeCell ref="K855:K863"/>
    <mergeCell ref="K864:K865"/>
    <mergeCell ref="K866:K872"/>
    <mergeCell ref="K873:K877"/>
    <mergeCell ref="K813:K816"/>
    <mergeCell ref="K822:K829"/>
    <mergeCell ref="K831:K836"/>
    <mergeCell ref="K838:K845"/>
    <mergeCell ref="K848:K849"/>
    <mergeCell ref="K850:K854"/>
    <mergeCell ref="K430:K435"/>
    <mergeCell ref="K437:K439"/>
    <mergeCell ref="K440:K442"/>
    <mergeCell ref="K444:K445"/>
    <mergeCell ref="K446:K448"/>
    <mergeCell ref="K451:K453"/>
    <mergeCell ref="K325:K327"/>
    <mergeCell ref="K342:K343"/>
    <mergeCell ref="K367:K372"/>
    <mergeCell ref="K377:K378"/>
    <mergeCell ref="K381:K383"/>
    <mergeCell ref="K412:K414"/>
    <mergeCell ref="K307:K308"/>
    <mergeCell ref="K309:K311"/>
    <mergeCell ref="K312:K318"/>
    <mergeCell ref="K319:K324"/>
    <mergeCell ref="K228:K230"/>
    <mergeCell ref="K241:K242"/>
    <mergeCell ref="K254:K255"/>
    <mergeCell ref="K270:K272"/>
    <mergeCell ref="K274:K276"/>
    <mergeCell ref="K286:K288"/>
    <mergeCell ref="K278:K279"/>
    <mergeCell ref="K280:K281"/>
    <mergeCell ref="K282:K283"/>
    <mergeCell ref="K78:K79"/>
    <mergeCell ref="K120:K121"/>
    <mergeCell ref="K129:K130"/>
    <mergeCell ref="K136:K137"/>
    <mergeCell ref="K138:K139"/>
    <mergeCell ref="K140:K141"/>
    <mergeCell ref="J451:J453"/>
    <mergeCell ref="J446:J448"/>
    <mergeCell ref="J289:J291"/>
    <mergeCell ref="I419:J419"/>
    <mergeCell ref="I234:J234"/>
    <mergeCell ref="K158:K159"/>
    <mergeCell ref="K167:K168"/>
    <mergeCell ref="K169:K170"/>
    <mergeCell ref="K173:K175"/>
    <mergeCell ref="K209:K210"/>
    <mergeCell ref="K142:K144"/>
    <mergeCell ref="K145:K146"/>
    <mergeCell ref="K147:K150"/>
    <mergeCell ref="K151:K152"/>
    <mergeCell ref="K153:K154"/>
    <mergeCell ref="K155:K157"/>
    <mergeCell ref="K289:K291"/>
    <mergeCell ref="K296:K306"/>
    <mergeCell ref="K8:K9"/>
    <mergeCell ref="K13:K14"/>
    <mergeCell ref="K16:K23"/>
    <mergeCell ref="K27:K28"/>
    <mergeCell ref="K29:K30"/>
    <mergeCell ref="K32:K39"/>
    <mergeCell ref="D1:I1"/>
    <mergeCell ref="D3:I3"/>
    <mergeCell ref="D2:I2"/>
    <mergeCell ref="G8:G9"/>
    <mergeCell ref="H8:H9"/>
    <mergeCell ref="I8:J8"/>
    <mergeCell ref="G13:G14"/>
    <mergeCell ref="H13:H14"/>
    <mergeCell ref="I13:I14"/>
    <mergeCell ref="H29:H30"/>
    <mergeCell ref="I29:I30"/>
  </mergeCells>
  <pageMargins left="0.25" right="0.25" top="0.75" bottom="0.75" header="0.3" footer="0.3"/>
  <pageSetup paperSize="9" scale="72" orientation="portrait" r:id="rId1"/>
  <rowBreaks count="1" manualBreakCount="1">
    <brk id="457" min="1" max="1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37"/>
  <sheetViews>
    <sheetView showGridLines="0" view="pageBreakPreview" zoomScale="115" zoomScaleNormal="100" zoomScaleSheetLayoutView="115" workbookViewId="0">
      <pane ySplit="6" topLeftCell="A40" activePane="bottomLeft" state="frozen"/>
      <selection pane="bottomLeft" activeCell="I17" sqref="I17"/>
    </sheetView>
  </sheetViews>
  <sheetFormatPr baseColWidth="10" defaultRowHeight="12.75"/>
  <cols>
    <col min="1" max="2" width="11" style="5" customWidth="1"/>
    <col min="3" max="3" width="12.85546875" style="232" bestFit="1" customWidth="1"/>
    <col min="4" max="4" width="1.28515625" style="2" customWidth="1"/>
    <col min="5" max="5" width="11.42578125" style="2"/>
    <col min="6" max="6" width="13" style="2" bestFit="1" customWidth="1"/>
    <col min="7" max="7" width="12.85546875" style="2" bestFit="1" customWidth="1"/>
    <col min="8" max="8" width="1.42578125" style="2" customWidth="1"/>
    <col min="9" max="9" width="11.42578125" style="2"/>
    <col min="10" max="10" width="13.42578125" style="2" bestFit="1" customWidth="1"/>
    <col min="11" max="11" width="12.85546875" style="2" bestFit="1" customWidth="1"/>
    <col min="12" max="16384" width="11.42578125" style="2"/>
  </cols>
  <sheetData>
    <row r="1" spans="1:11" ht="12.95" customHeight="1">
      <c r="A1" s="249" t="str">
        <f>Numerica!A1</f>
        <v>LISTA DE PRECIOS N° 2 / 2025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>
      <c r="A2" s="249" t="str">
        <f>Numerica!A2</f>
        <v>VIGENCIA 14 / 04 / 2024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>
      <c r="A3" s="236"/>
      <c r="B3" s="236"/>
      <c r="C3" s="237"/>
    </row>
    <row r="4" spans="1:11">
      <c r="A4" s="236"/>
      <c r="B4" s="236"/>
      <c r="C4" s="237"/>
    </row>
    <row r="5" spans="1:11" ht="23.25" customHeight="1" thickBot="1">
      <c r="A5" s="236"/>
      <c r="B5" s="236"/>
      <c r="C5" s="237"/>
    </row>
    <row r="6" spans="1:11" s="3" customFormat="1" ht="31.5" customHeight="1" thickBot="1">
      <c r="A6" s="243" t="s">
        <v>850</v>
      </c>
      <c r="B6" s="244" t="s">
        <v>851</v>
      </c>
      <c r="C6" s="245" t="s">
        <v>1225</v>
      </c>
      <c r="E6" s="243" t="s">
        <v>850</v>
      </c>
      <c r="F6" s="244" t="s">
        <v>851</v>
      </c>
      <c r="G6" s="245" t="s">
        <v>1225</v>
      </c>
      <c r="I6" s="243" t="s">
        <v>850</v>
      </c>
      <c r="J6" s="244" t="s">
        <v>851</v>
      </c>
      <c r="K6" s="245" t="s">
        <v>1225</v>
      </c>
    </row>
    <row r="7" spans="1:11">
      <c r="A7" s="246" t="s">
        <v>1054</v>
      </c>
      <c r="B7" s="242">
        <v>2945</v>
      </c>
      <c r="C7" s="251">
        <f>+VLOOKUP(A7,Numerica!A7:C380,3,FALSE)</f>
        <v>30990.35089920001</v>
      </c>
      <c r="E7" s="247" t="s">
        <v>1097</v>
      </c>
      <c r="F7" s="240">
        <v>3140</v>
      </c>
      <c r="G7" s="252">
        <f>+VLOOKUP(E7,Numerica!A7:C380,3,FALSE)</f>
        <v>18859.904448000005</v>
      </c>
      <c r="I7" s="247" t="s">
        <v>1190</v>
      </c>
      <c r="J7" s="240">
        <v>7797</v>
      </c>
      <c r="K7" s="252">
        <f>+VLOOKUP(I7,Numerica!A7:C380,3,FALSE)</f>
        <v>85365.286221600007</v>
      </c>
    </row>
    <row r="8" spans="1:11">
      <c r="A8" s="247" t="s">
        <v>1055</v>
      </c>
      <c r="B8" s="240">
        <v>2951</v>
      </c>
      <c r="C8" s="252">
        <f>+VLOOKUP(A8,Numerica!A8:C386,3,FALSE)</f>
        <v>27830.142574080004</v>
      </c>
      <c r="E8" s="247" t="s">
        <v>1098</v>
      </c>
      <c r="F8" s="240">
        <v>3141</v>
      </c>
      <c r="G8" s="252">
        <f>+VLOOKUP(E8,Numerica!A8:C386,3,FALSE)</f>
        <v>16819.593584640006</v>
      </c>
      <c r="I8" s="247" t="s">
        <v>1030</v>
      </c>
      <c r="J8" s="240">
        <v>2788</v>
      </c>
      <c r="K8" s="252">
        <f>+VLOOKUP(I8,Numerica!A8:C386,3,FALSE)</f>
        <v>79291.002621600011</v>
      </c>
    </row>
    <row r="9" spans="1:11">
      <c r="A9" s="247" t="s">
        <v>1056</v>
      </c>
      <c r="B9" s="240">
        <v>2953</v>
      </c>
      <c r="C9" s="252">
        <f>+VLOOKUP(A9,Numerica!A9:C390,3,FALSE)</f>
        <v>24755.074122240007</v>
      </c>
      <c r="E9" s="247" t="s">
        <v>1099</v>
      </c>
      <c r="F9" s="240">
        <v>3142</v>
      </c>
      <c r="G9" s="252">
        <f>+VLOOKUP(E9,Numerica!A9:C390,3,FALSE)</f>
        <v>18828.558819840004</v>
      </c>
      <c r="I9" s="247" t="s">
        <v>1215</v>
      </c>
      <c r="J9" s="240">
        <v>9180</v>
      </c>
      <c r="K9" s="252">
        <f>+VLOOKUP(I9,Numerica!A10:C391,3,FALSE)</f>
        <v>159211.15776720006</v>
      </c>
    </row>
    <row r="10" spans="1:11">
      <c r="A10" s="247" t="s">
        <v>1057</v>
      </c>
      <c r="B10" s="240">
        <v>2954</v>
      </c>
      <c r="C10" s="252">
        <f>+VLOOKUP(A10,Numerica!A10:C391,3,FALSE)</f>
        <v>24851.533808640008</v>
      </c>
      <c r="E10" s="247" t="s">
        <v>1100</v>
      </c>
      <c r="F10" s="240">
        <v>3143</v>
      </c>
      <c r="G10" s="252">
        <f>+VLOOKUP(E10,Numerica!A10:C391,3,FALSE)</f>
        <v>16880.535598080005</v>
      </c>
      <c r="I10" s="247" t="s">
        <v>1188</v>
      </c>
      <c r="J10" s="240">
        <v>7711</v>
      </c>
      <c r="K10" s="252">
        <f>+VLOOKUP(I10,Numerica!A11:C394,3,FALSE)</f>
        <v>141275.56544640003</v>
      </c>
    </row>
    <row r="11" spans="1:11">
      <c r="A11" s="247" t="s">
        <v>1058</v>
      </c>
      <c r="B11" s="240">
        <v>2956</v>
      </c>
      <c r="C11" s="252">
        <f>+VLOOKUP(A11,Numerica!A11:C394,3,FALSE)</f>
        <v>28234.800760320009</v>
      </c>
      <c r="E11" s="247" t="s">
        <v>1101</v>
      </c>
      <c r="F11" s="240">
        <v>3145</v>
      </c>
      <c r="G11" s="252">
        <f>+VLOOKUP(E11,Numerica!A11:C394,3,FALSE)</f>
        <v>17265.419297280001</v>
      </c>
      <c r="I11" s="247" t="s">
        <v>1206</v>
      </c>
      <c r="J11" s="240">
        <v>8297</v>
      </c>
      <c r="K11" s="252">
        <f>+VLOOKUP(I11,Numerica!A12:C395,3,FALSE)</f>
        <v>81929.513080800025</v>
      </c>
    </row>
    <row r="12" spans="1:11">
      <c r="A12" s="247" t="s">
        <v>1059</v>
      </c>
      <c r="B12" s="240">
        <v>2957</v>
      </c>
      <c r="C12" s="252">
        <f>+VLOOKUP(A12,Numerica!A12:C395,3,FALSE)</f>
        <v>66053.844003840015</v>
      </c>
      <c r="E12" s="247" t="s">
        <v>1209</v>
      </c>
      <c r="F12" s="240">
        <v>8317</v>
      </c>
      <c r="G12" s="252">
        <f>+VLOOKUP(E12,Numerica!A12:C395,3,FALSE)</f>
        <v>17886.390466560006</v>
      </c>
      <c r="I12" s="247" t="s">
        <v>1207</v>
      </c>
      <c r="J12" s="240">
        <v>8308</v>
      </c>
      <c r="K12" s="252">
        <f>+VLOOKUP(I12,Numerica!A13:C396,3,FALSE)</f>
        <v>86644.438927200012</v>
      </c>
    </row>
    <row r="13" spans="1:11">
      <c r="A13" s="247" t="s">
        <v>1060</v>
      </c>
      <c r="B13" s="240">
        <v>2961</v>
      </c>
      <c r="C13" s="252">
        <f>+VLOOKUP(A13,Numerica!A13:C396,3,FALSE)</f>
        <v>39504.408599040013</v>
      </c>
      <c r="E13" s="247" t="s">
        <v>1177</v>
      </c>
      <c r="F13" s="240">
        <v>6744</v>
      </c>
      <c r="G13" s="252">
        <f>+VLOOKUP(E13,Numerica!A13:C396,3,FALSE)</f>
        <v>42293.194352640006</v>
      </c>
      <c r="I13" s="247" t="s">
        <v>1210</v>
      </c>
      <c r="J13" s="240">
        <v>8322</v>
      </c>
      <c r="K13" s="252">
        <f>+VLOOKUP(I13,Numerica!A14:C397,3,FALSE)</f>
        <v>135832.38530400002</v>
      </c>
    </row>
    <row r="14" spans="1:11">
      <c r="A14" s="247" t="s">
        <v>1061</v>
      </c>
      <c r="B14" s="240">
        <v>2962</v>
      </c>
      <c r="C14" s="252">
        <f>+VLOOKUP(A14,Numerica!A14:C397,3,FALSE)</f>
        <v>47098.143375360014</v>
      </c>
      <c r="E14" s="247" t="s">
        <v>1178</v>
      </c>
      <c r="F14" s="457" t="s">
        <v>1258</v>
      </c>
      <c r="G14" s="456"/>
      <c r="I14" s="247" t="s">
        <v>1218</v>
      </c>
      <c r="J14" s="240">
        <v>9783</v>
      </c>
      <c r="K14" s="252">
        <f>+VLOOKUP(I14,Numerica!A23:C404,3,FALSE)</f>
        <v>93734.725392000008</v>
      </c>
    </row>
    <row r="15" spans="1:11">
      <c r="A15" s="247" t="s">
        <v>1062</v>
      </c>
      <c r="B15" s="240">
        <v>2971</v>
      </c>
      <c r="C15" s="252">
        <f>+VLOOKUP(A15,Numerica!A15:C398,3,FALSE)</f>
        <v>37985.784291840006</v>
      </c>
      <c r="E15" s="247" t="s">
        <v>1179</v>
      </c>
      <c r="F15" s="240">
        <v>6747</v>
      </c>
      <c r="G15" s="252">
        <f>+VLOOKUP(E15,Numerica!A15:C398,3,FALSE)</f>
        <v>33310.198817280012</v>
      </c>
      <c r="I15" s="247" t="s">
        <v>853</v>
      </c>
      <c r="J15" s="240">
        <v>10053</v>
      </c>
      <c r="K15" s="252">
        <f>+VLOOKUP(I15,Numerica!A27:C408,3,FALSE)</f>
        <v>76566.773606400006</v>
      </c>
    </row>
    <row r="16" spans="1:11">
      <c r="A16" s="247" t="s">
        <v>1063</v>
      </c>
      <c r="B16" s="240">
        <v>2977</v>
      </c>
      <c r="C16" s="252">
        <f>+VLOOKUP(A16,Numerica!A16:C399,3,FALSE)</f>
        <v>40686.682654464013</v>
      </c>
      <c r="E16" s="247" t="s">
        <v>1180</v>
      </c>
      <c r="F16" s="240">
        <v>6756</v>
      </c>
      <c r="G16" s="252">
        <f>+VLOOKUP(E16,Numerica!A16:C399,3,FALSE)</f>
        <v>19762.775155200005</v>
      </c>
      <c r="I16" s="247" t="s">
        <v>857</v>
      </c>
      <c r="J16" s="240">
        <v>10442</v>
      </c>
      <c r="K16" s="252">
        <f>+VLOOKUP(I16,Numerica!A28:C409,3,FALSE)</f>
        <v>76232.88121680003</v>
      </c>
    </row>
    <row r="17" spans="1:11">
      <c r="A17" s="247" t="s">
        <v>1064</v>
      </c>
      <c r="B17" s="240">
        <v>2978</v>
      </c>
      <c r="C17" s="252">
        <f>+VLOOKUP(A17,Numerica!A17:C399,3,FALSE)</f>
        <v>53995.377891840013</v>
      </c>
      <c r="E17" s="247" t="s">
        <v>1181</v>
      </c>
      <c r="F17" s="240">
        <v>6761</v>
      </c>
      <c r="G17" s="252">
        <f>+VLOOKUP(E17,Numerica!A17:C399,3,FALSE)</f>
        <v>30300.194158080008</v>
      </c>
      <c r="I17" s="247" t="s">
        <v>856</v>
      </c>
      <c r="J17" s="240">
        <v>10242</v>
      </c>
      <c r="K17" s="252">
        <f>+VLOOKUP(I17,Numerica!A29:C410,3,FALSE)</f>
        <v>98897.53658400003</v>
      </c>
    </row>
    <row r="18" spans="1:11">
      <c r="A18" s="247" t="s">
        <v>1065</v>
      </c>
      <c r="B18" s="240">
        <v>2979</v>
      </c>
      <c r="C18" s="252">
        <f>+VLOOKUP(A18,Numerica!A18:C399,3,FALSE)</f>
        <v>70201.600465920012</v>
      </c>
      <c r="E18" s="247" t="s">
        <v>1182</v>
      </c>
      <c r="F18" s="240">
        <v>6767</v>
      </c>
      <c r="G18" s="252">
        <f>+VLOOKUP(E18,Numerica!A18:C399,3,FALSE)</f>
        <v>47485.691151360013</v>
      </c>
      <c r="I18" s="247" t="s">
        <v>858</v>
      </c>
      <c r="J18" s="240">
        <v>10461</v>
      </c>
      <c r="K18" s="252">
        <f>+VLOOKUP(I18,Numerica!A31:C412,3,FALSE)</f>
        <v>83659.086403200025</v>
      </c>
    </row>
    <row r="19" spans="1:11">
      <c r="A19" s="247" t="s">
        <v>1066</v>
      </c>
      <c r="B19" s="240">
        <v>2980</v>
      </c>
      <c r="C19" s="252">
        <f>+VLOOKUP(A19,Numerica!A19:C400,3,FALSE)</f>
        <v>18456.693911040002</v>
      </c>
      <c r="E19" s="247" t="s">
        <v>984</v>
      </c>
      <c r="F19" s="240">
        <v>2689</v>
      </c>
      <c r="G19" s="252">
        <f>+VLOOKUP(E19,Numerica!A19:C400,3,FALSE)</f>
        <v>65760.750316800026</v>
      </c>
      <c r="I19" s="247" t="s">
        <v>1272</v>
      </c>
      <c r="J19" s="427">
        <v>100000221183</v>
      </c>
      <c r="K19" s="252">
        <f>+VLOOKUP(I19,Numerica!A33:C414,3,FALSE)</f>
        <v>252448.05579840008</v>
      </c>
    </row>
    <row r="20" spans="1:11">
      <c r="A20" s="247" t="s">
        <v>1067</v>
      </c>
      <c r="B20" s="240">
        <v>2989</v>
      </c>
      <c r="C20" s="252">
        <f>+VLOOKUP(A20,Numerica!A20:C401,3,FALSE)</f>
        <v>24192.300464640011</v>
      </c>
      <c r="E20" s="247" t="s">
        <v>985</v>
      </c>
      <c r="F20" s="240">
        <v>2692</v>
      </c>
      <c r="G20" s="252">
        <f>+VLOOKUP(E20,Numerica!A20:C401,3,FALSE)</f>
        <v>55766.051510400008</v>
      </c>
      <c r="I20" s="247" t="s">
        <v>1031</v>
      </c>
      <c r="J20" s="240">
        <v>2838</v>
      </c>
      <c r="K20" s="252">
        <f>+VLOOKUP(I20,Numerica!A35:C416,3,FALSE)</f>
        <v>59056.729855200014</v>
      </c>
    </row>
    <row r="21" spans="1:11">
      <c r="A21" s="247" t="s">
        <v>1068</v>
      </c>
      <c r="B21" s="240">
        <v>2993</v>
      </c>
      <c r="C21" s="252">
        <f>+VLOOKUP(A21,Numerica!A21:C402,3,FALSE)</f>
        <v>17167.652705280005</v>
      </c>
      <c r="E21" s="247" t="s">
        <v>986</v>
      </c>
      <c r="F21" s="240">
        <v>2693</v>
      </c>
      <c r="G21" s="252">
        <f>+VLOOKUP(E21,Numerica!A21:C402,3,FALSE)</f>
        <v>79377.446887200014</v>
      </c>
      <c r="I21" s="247" t="s">
        <v>1032</v>
      </c>
      <c r="J21" s="240">
        <v>2840</v>
      </c>
      <c r="K21" s="252">
        <f>+VLOOKUP(I21,Numerica!A36:C417,3,FALSE)</f>
        <v>59326.957720800005</v>
      </c>
    </row>
    <row r="22" spans="1:11">
      <c r="A22" s="247" t="s">
        <v>1069</v>
      </c>
      <c r="B22" s="240">
        <v>2995</v>
      </c>
      <c r="C22" s="252">
        <f>+VLOOKUP(A22,Numerica!A22:C403,3,FALSE)</f>
        <v>23742.182069760005</v>
      </c>
      <c r="E22" s="247" t="s">
        <v>987</v>
      </c>
      <c r="F22" s="240">
        <v>2694</v>
      </c>
      <c r="G22" s="252">
        <f>+VLOOKUP(E22,Numerica!A22:C403,3,FALSE)</f>
        <v>63659.575980000009</v>
      </c>
      <c r="I22" s="247" t="s">
        <v>1033</v>
      </c>
      <c r="J22" s="240">
        <v>2841</v>
      </c>
      <c r="K22" s="252">
        <f>+VLOOKUP(I22,Numerica!A37:C418,3,FALSE)</f>
        <v>64626.730106400013</v>
      </c>
    </row>
    <row r="23" spans="1:11">
      <c r="A23" s="247" t="s">
        <v>1070</v>
      </c>
      <c r="B23" s="240">
        <v>2996</v>
      </c>
      <c r="C23" s="252">
        <f>+VLOOKUP(A23,Numerica!A23:C404,3,FALSE)</f>
        <v>29707.944752640007</v>
      </c>
      <c r="E23" s="247" t="s">
        <v>988</v>
      </c>
      <c r="F23" s="240">
        <v>2695</v>
      </c>
      <c r="G23" s="252">
        <f>+VLOOKUP(E23,Numerica!A23:C404,3,FALSE)</f>
        <v>62329.736700000009</v>
      </c>
      <c r="I23" s="247" t="s">
        <v>1034</v>
      </c>
      <c r="J23" s="240">
        <v>2842</v>
      </c>
      <c r="K23" s="252">
        <f>+VLOOKUP(I23,Numerica!A38:C419,3,FALSE)</f>
        <v>61317.296409600014</v>
      </c>
    </row>
    <row r="24" spans="1:11">
      <c r="A24" s="247" t="s">
        <v>1071</v>
      </c>
      <c r="B24" s="240">
        <v>3004</v>
      </c>
      <c r="C24" s="252">
        <f>+VLOOKUP(A24,Numerica!A24:C405,3,FALSE)</f>
        <v>28147.710581760006</v>
      </c>
      <c r="E24" s="247" t="s">
        <v>989</v>
      </c>
      <c r="F24" s="240">
        <v>2696</v>
      </c>
      <c r="G24" s="252">
        <f>+VLOOKUP(E24,Numerica!A24:C405,3,FALSE)</f>
        <v>73661.42820960001</v>
      </c>
      <c r="I24" s="247" t="s">
        <v>1035</v>
      </c>
      <c r="J24" s="240">
        <v>2843</v>
      </c>
      <c r="K24" s="252">
        <f>+VLOOKUP(I24,Numerica!A39:C420,3,FALSE)</f>
        <v>61951.915317600011</v>
      </c>
    </row>
    <row r="25" spans="1:11">
      <c r="A25" s="247" t="s">
        <v>1072</v>
      </c>
      <c r="B25" s="240">
        <v>3005</v>
      </c>
      <c r="C25" s="252">
        <f>+VLOOKUP(A25,Numerica!A25:C406,3,FALSE)</f>
        <v>29999.987888640007</v>
      </c>
      <c r="E25" s="247" t="s">
        <v>990</v>
      </c>
      <c r="F25" s="240">
        <v>2697</v>
      </c>
      <c r="G25" s="252">
        <f>+VLOOKUP(E25,Numerica!A25:C406,3,FALSE)</f>
        <v>69647.330491200017</v>
      </c>
      <c r="I25" s="449" t="s">
        <v>1307</v>
      </c>
      <c r="J25" s="240">
        <v>100000263472</v>
      </c>
      <c r="K25" s="252">
        <f>+VLOOKUP(I25,Numerica!A40:C421,3,FALSE)</f>
        <v>86121.541598400014</v>
      </c>
    </row>
    <row r="26" spans="1:11">
      <c r="A26" s="247" t="s">
        <v>1073</v>
      </c>
      <c r="B26" s="240">
        <v>3009</v>
      </c>
      <c r="C26" s="252">
        <f>+VLOOKUP(A26,Numerica!A26:C407,3,FALSE)</f>
        <v>34904.955402240004</v>
      </c>
      <c r="E26" s="247" t="s">
        <v>991</v>
      </c>
      <c r="F26" s="240">
        <v>2701</v>
      </c>
      <c r="G26" s="252">
        <f>+VLOOKUP(E26,Numerica!A26:C407,3,FALSE)</f>
        <v>68002.881962400017</v>
      </c>
      <c r="I26" s="449" t="s">
        <v>1305</v>
      </c>
      <c r="J26" s="240">
        <v>100000263530</v>
      </c>
      <c r="K26" s="252">
        <f>+VLOOKUP(I26,Numerica!A41:C422,3,FALSE)</f>
        <v>89770.824158400021</v>
      </c>
    </row>
    <row r="27" spans="1:11">
      <c r="A27" s="247" t="s">
        <v>1074</v>
      </c>
      <c r="B27" s="240">
        <v>3010</v>
      </c>
      <c r="C27" s="252">
        <f>+VLOOKUP(A27,Numerica!A27:C408,3,FALSE)</f>
        <v>28880.060267520006</v>
      </c>
      <c r="E27" s="247" t="s">
        <v>992</v>
      </c>
      <c r="F27" s="240">
        <v>2702</v>
      </c>
      <c r="G27" s="252">
        <f>+VLOOKUP(E27,Numerica!A27:C408,3,FALSE)</f>
        <v>73240.639164000007</v>
      </c>
      <c r="I27" s="449" t="s">
        <v>1311</v>
      </c>
      <c r="J27" s="240">
        <v>100000272242</v>
      </c>
      <c r="K27" s="252">
        <f>+VLOOKUP(I27,Numerica!A42:C423,3,FALSE)</f>
        <v>91230.499483200008</v>
      </c>
    </row>
    <row r="28" spans="1:11">
      <c r="A28" s="247" t="s">
        <v>1075</v>
      </c>
      <c r="B28" s="240">
        <v>3015</v>
      </c>
      <c r="C28" s="252">
        <f>+VLOOKUP(A28,Numerica!A28:C409,3,FALSE)</f>
        <v>28948.069624320011</v>
      </c>
      <c r="E28" s="247" t="s">
        <v>993</v>
      </c>
      <c r="F28" s="240">
        <v>2705</v>
      </c>
      <c r="G28" s="252">
        <f>+VLOOKUP(E28,Numerica!A28:C409,3,FALSE)</f>
        <v>78811.75154160001</v>
      </c>
      <c r="I28" s="247" t="s">
        <v>1036</v>
      </c>
      <c r="J28" s="240">
        <v>2846</v>
      </c>
      <c r="K28" s="252">
        <f>+VLOOKUP(I28,Numerica!A40:C421,3,FALSE)</f>
        <v>52033.708188000011</v>
      </c>
    </row>
    <row r="29" spans="1:11">
      <c r="A29" s="247" t="s">
        <v>1076</v>
      </c>
      <c r="B29" s="240">
        <v>3016</v>
      </c>
      <c r="C29" s="252">
        <f>+VLOOKUP(A29,Numerica!A29:C410,3,FALSE)</f>
        <v>33500.182679040008</v>
      </c>
      <c r="E29" s="247" t="s">
        <v>994</v>
      </c>
      <c r="F29" s="240">
        <v>2706</v>
      </c>
      <c r="G29" s="252">
        <f>+VLOOKUP(E29,Numerica!A29:C410,3,FALSE)</f>
        <v>58523.352148800011</v>
      </c>
      <c r="I29" s="247" t="s">
        <v>1037</v>
      </c>
      <c r="J29" s="240">
        <v>2850</v>
      </c>
      <c r="K29" s="252">
        <f>+VLOOKUP(I29,Numerica!A41:C422,3,FALSE)</f>
        <v>62581.730090880003</v>
      </c>
    </row>
    <row r="30" spans="1:11">
      <c r="A30" s="247" t="s">
        <v>1077</v>
      </c>
      <c r="B30" s="240">
        <v>3018</v>
      </c>
      <c r="C30" s="252">
        <f>+VLOOKUP(A30,Numerica!A30:C411,3,FALSE)</f>
        <v>41535.420326400003</v>
      </c>
      <c r="E30" s="247" t="s">
        <v>995</v>
      </c>
      <c r="F30" s="240">
        <v>2707</v>
      </c>
      <c r="G30" s="252">
        <f>+VLOOKUP(E30,Numerica!A30:C411,3,FALSE)</f>
        <v>70970.138870399998</v>
      </c>
      <c r="I30" s="247" t="s">
        <v>1038</v>
      </c>
      <c r="J30" s="240">
        <v>2852</v>
      </c>
      <c r="K30" s="252">
        <f>+VLOOKUP(I30,Numerica!A42:C423,3,FALSE)</f>
        <v>53968.870956000006</v>
      </c>
    </row>
    <row r="31" spans="1:11">
      <c r="A31" s="247" t="s">
        <v>1078</v>
      </c>
      <c r="B31" s="240">
        <v>3024</v>
      </c>
      <c r="C31" s="252">
        <f>+VLOOKUP(A31,Numerica!A31:C412,3,FALSE)</f>
        <v>28689.000721920009</v>
      </c>
      <c r="E31" s="247" t="s">
        <v>996</v>
      </c>
      <c r="F31" s="240">
        <v>2708</v>
      </c>
      <c r="G31" s="252">
        <f>+VLOOKUP(E31,Numerica!A31:C412,3,FALSE)</f>
        <v>60242.331996000008</v>
      </c>
      <c r="I31" s="247" t="s">
        <v>1039</v>
      </c>
      <c r="J31" s="240">
        <v>2854</v>
      </c>
      <c r="K31" s="252">
        <f>+VLOOKUP(I31,Numerica!A43:C424,3,FALSE)</f>
        <v>61878.827250240014</v>
      </c>
    </row>
    <row r="32" spans="1:11">
      <c r="A32" s="247" t="s">
        <v>1079</v>
      </c>
      <c r="B32" s="240">
        <v>3026</v>
      </c>
      <c r="C32" s="252">
        <f>+VLOOKUP(A32,Numerica!A32:C413,3,FALSE)</f>
        <v>33600.784250880002</v>
      </c>
      <c r="E32" s="247" t="s">
        <v>997</v>
      </c>
      <c r="F32" s="240">
        <v>2709</v>
      </c>
      <c r="G32" s="252">
        <f>+VLOOKUP(E32,Numerica!A32:C413,3,FALSE)</f>
        <v>83798.959860000017</v>
      </c>
      <c r="I32" s="247" t="s">
        <v>1040</v>
      </c>
      <c r="J32" s="240">
        <v>2855</v>
      </c>
      <c r="K32" s="252">
        <f>+VLOOKUP(I32,Numerica!A44:C425,3,FALSE)</f>
        <v>69343.81486032001</v>
      </c>
    </row>
    <row r="33" spans="1:11">
      <c r="A33" s="247" t="s">
        <v>1080</v>
      </c>
      <c r="B33" s="240">
        <v>3027</v>
      </c>
      <c r="C33" s="252">
        <f>+VLOOKUP(A33,Numerica!A33:C414,3,FALSE)</f>
        <v>26573.100449280006</v>
      </c>
      <c r="E33" s="247" t="s">
        <v>998</v>
      </c>
      <c r="F33" s="240">
        <v>2710</v>
      </c>
      <c r="G33" s="252">
        <f>+VLOOKUP(E33,Numerica!A33:C414,3,FALSE)</f>
        <v>71773.263777600005</v>
      </c>
      <c r="I33" s="247" t="s">
        <v>1041</v>
      </c>
      <c r="J33" s="240">
        <v>2860</v>
      </c>
      <c r="K33" s="252">
        <f>+VLOOKUP(I33,Numerica!A45:C426,3,FALSE)</f>
        <v>69763.010486400002</v>
      </c>
    </row>
    <row r="34" spans="1:11">
      <c r="A34" s="247" t="s">
        <v>1081</v>
      </c>
      <c r="B34" s="240">
        <v>3030</v>
      </c>
      <c r="C34" s="252">
        <f>+VLOOKUP(A34,Numerica!A34:C415,3,FALSE)</f>
        <v>31427.923000320006</v>
      </c>
      <c r="E34" s="247" t="s">
        <v>999</v>
      </c>
      <c r="F34" s="240">
        <v>2711</v>
      </c>
      <c r="G34" s="252">
        <f>+VLOOKUP(E34,Numerica!A34:C415,3,FALSE)</f>
        <v>95223.570472800013</v>
      </c>
      <c r="I34" s="247" t="s">
        <v>1042</v>
      </c>
      <c r="J34" s="240">
        <v>2861</v>
      </c>
      <c r="K34" s="252">
        <f>+VLOOKUP(I34,Numerica!A46:C427,3,FALSE)</f>
        <v>60590.455833600005</v>
      </c>
    </row>
    <row r="35" spans="1:11">
      <c r="A35" s="247" t="s">
        <v>1082</v>
      </c>
      <c r="B35" s="240">
        <v>3033</v>
      </c>
      <c r="C35" s="252">
        <f>+VLOOKUP(A35,Numerica!A35:C416,3,FALSE)</f>
        <v>51545.141007360013</v>
      </c>
      <c r="E35" s="247" t="s">
        <v>1000</v>
      </c>
      <c r="F35" s="240">
        <v>2713</v>
      </c>
      <c r="G35" s="252">
        <f>+VLOOKUP(E35,Numerica!A35:C416,3,FALSE)</f>
        <v>84925.581602400023</v>
      </c>
      <c r="I35" s="247" t="s">
        <v>1043</v>
      </c>
      <c r="J35" s="240">
        <v>2863</v>
      </c>
      <c r="K35" s="252">
        <f>+VLOOKUP(I35,Numerica!A47:C428,3,FALSE)</f>
        <v>75962.389456800011</v>
      </c>
    </row>
    <row r="36" spans="1:11">
      <c r="A36" s="247" t="s">
        <v>1083</v>
      </c>
      <c r="B36" s="240">
        <v>3034</v>
      </c>
      <c r="C36" s="252">
        <f>+VLOOKUP(A36,Numerica!A36:C417,3,FALSE)</f>
        <v>45312.26692608001</v>
      </c>
      <c r="E36" s="247" t="s">
        <v>1001</v>
      </c>
      <c r="F36" s="240">
        <v>2714</v>
      </c>
      <c r="G36" s="252">
        <f>+VLOOKUP(E36,Numerica!A36:C417,3,FALSE)</f>
        <v>67020.205190400011</v>
      </c>
      <c r="I36" s="247" t="s">
        <v>1044</v>
      </c>
      <c r="J36" s="240">
        <v>2864</v>
      </c>
      <c r="K36" s="252">
        <f>+VLOOKUP(I36,Numerica!A48:C429,3,FALSE)</f>
        <v>67013.296812000001</v>
      </c>
    </row>
    <row r="37" spans="1:11">
      <c r="A37" s="247" t="s">
        <v>1084</v>
      </c>
      <c r="B37" s="240">
        <v>3036</v>
      </c>
      <c r="C37" s="252">
        <f>+VLOOKUP(A37,Numerica!A37:C418,3,FALSE)</f>
        <v>43047.67095552</v>
      </c>
      <c r="E37" s="247" t="s">
        <v>1002</v>
      </c>
      <c r="F37" s="240">
        <v>2715</v>
      </c>
      <c r="G37" s="252">
        <f>+VLOOKUP(E37,Numerica!A37:C418,3,FALSE)</f>
        <v>74818.397808000023</v>
      </c>
      <c r="I37" s="247" t="s">
        <v>1045</v>
      </c>
      <c r="J37" s="240">
        <v>2865</v>
      </c>
      <c r="K37" s="252">
        <f>+VLOOKUP(I37,Numerica!A49:C430,3,FALSE)</f>
        <v>92236.210466400007</v>
      </c>
    </row>
    <row r="38" spans="1:11">
      <c r="A38" s="247" t="s">
        <v>1085</v>
      </c>
      <c r="B38" s="240">
        <v>3040</v>
      </c>
      <c r="C38" s="252">
        <f>+VLOOKUP(A38,Numerica!A38:C419,3,FALSE)</f>
        <v>51651.84482304001</v>
      </c>
      <c r="E38" s="247" t="s">
        <v>1003</v>
      </c>
      <c r="F38" s="240">
        <v>2716</v>
      </c>
      <c r="G38" s="252">
        <f>+VLOOKUP(E38,Numerica!A38:C419,3,FALSE)</f>
        <v>83454.276074400026</v>
      </c>
      <c r="I38" s="247" t="s">
        <v>1046</v>
      </c>
      <c r="J38" s="240">
        <v>2866</v>
      </c>
      <c r="K38" s="252">
        <f>+VLOOKUP(I38,Numerica!A50:C431,3,FALSE)</f>
        <v>76171.579804320034</v>
      </c>
    </row>
    <row r="39" spans="1:11">
      <c r="A39" s="247" t="s">
        <v>1086</v>
      </c>
      <c r="B39" s="240">
        <v>3041</v>
      </c>
      <c r="C39" s="252">
        <f>+VLOOKUP(A39,Numerica!A39:C420,3,FALSE)</f>
        <v>35597.374095360006</v>
      </c>
      <c r="E39" s="247" t="s">
        <v>1004</v>
      </c>
      <c r="F39" s="240">
        <v>2717</v>
      </c>
      <c r="G39" s="252">
        <f>+VLOOKUP(E39,Numerica!A39:C420,3,FALSE)</f>
        <v>92370.287671200029</v>
      </c>
      <c r="I39" s="247" t="s">
        <v>1047</v>
      </c>
      <c r="J39" s="240">
        <v>2872</v>
      </c>
      <c r="K39" s="252">
        <f>+VLOOKUP(I39,Numerica!A51:C432,3,FALSE)</f>
        <v>61795.185291840018</v>
      </c>
    </row>
    <row r="40" spans="1:11">
      <c r="A40" s="247" t="s">
        <v>1087</v>
      </c>
      <c r="B40" s="240">
        <v>3042</v>
      </c>
      <c r="C40" s="252">
        <f>+VLOOKUP(A40,Numerica!A40:C421,3,FALSE)</f>
        <v>51272.28927744001</v>
      </c>
      <c r="E40" s="247" t="s">
        <v>1005</v>
      </c>
      <c r="F40" s="240">
        <v>2718</v>
      </c>
      <c r="G40" s="252">
        <f>+VLOOKUP(E40,Numerica!A40:C421,3,FALSE)</f>
        <v>68422.982369280013</v>
      </c>
      <c r="I40" s="247" t="s">
        <v>1048</v>
      </c>
      <c r="J40" s="240">
        <v>2874</v>
      </c>
      <c r="K40" s="252">
        <f>+VLOOKUP(I40,Numerica!A53:C434,3,FALSE)</f>
        <v>76369.200267360022</v>
      </c>
    </row>
    <row r="41" spans="1:11">
      <c r="A41" s="247" t="s">
        <v>1088</v>
      </c>
      <c r="B41" s="240">
        <v>3043</v>
      </c>
      <c r="C41" s="252">
        <f>+VLOOKUP(A41,Numerica!A41:C422,3,FALSE)</f>
        <v>49296.449072640011</v>
      </c>
      <c r="E41" s="247" t="s">
        <v>1006</v>
      </c>
      <c r="F41" s="240">
        <v>2722</v>
      </c>
      <c r="G41" s="252">
        <f>+VLOOKUP(E41,Numerica!A41:C422,3,FALSE)</f>
        <v>67403.426983200014</v>
      </c>
      <c r="I41" s="247" t="s">
        <v>1049</v>
      </c>
      <c r="J41" s="240">
        <v>2875</v>
      </c>
      <c r="K41" s="252">
        <f>+VLOOKUP(I41,Numerica!A54:C435,3,FALSE)</f>
        <v>67167.750434400019</v>
      </c>
    </row>
    <row r="42" spans="1:11">
      <c r="A42" s="247" t="s">
        <v>1102</v>
      </c>
      <c r="B42" s="240">
        <v>3227</v>
      </c>
      <c r="C42" s="252">
        <f>+VLOOKUP(A42,Numerica!A42:C423,3,FALSE)</f>
        <v>5591.7665126400016</v>
      </c>
      <c r="E42" s="247" t="s">
        <v>1007</v>
      </c>
      <c r="F42" s="240">
        <v>2727</v>
      </c>
      <c r="G42" s="252">
        <f>+VLOOKUP(E42,Numerica!A43:C424,3,FALSE)</f>
        <v>80517.904236000002</v>
      </c>
      <c r="I42" s="247" t="s">
        <v>1050</v>
      </c>
      <c r="J42" s="240">
        <v>2876</v>
      </c>
      <c r="K42" s="252">
        <f>+VLOOKUP(I42,Numerica!A55:C436,3,FALSE)</f>
        <v>52584.996784320007</v>
      </c>
    </row>
    <row r="43" spans="1:11">
      <c r="A43" s="247" t="s">
        <v>1103</v>
      </c>
      <c r="B43" s="240">
        <v>3229</v>
      </c>
      <c r="C43" s="252">
        <f>+VLOOKUP(A43,Numerica!A43:C424,3,FALSE)</f>
        <v>6635.4914841600021</v>
      </c>
      <c r="E43" s="247" t="s">
        <v>1008</v>
      </c>
      <c r="F43" s="240">
        <v>2730</v>
      </c>
      <c r="G43" s="252">
        <f>+VLOOKUP(E43,Numerica!A44:C425,3,FALSE)</f>
        <v>84987.615636000017</v>
      </c>
      <c r="I43" s="247" t="s">
        <v>1051</v>
      </c>
      <c r="J43" s="457" t="s">
        <v>1258</v>
      </c>
      <c r="K43" s="456"/>
    </row>
    <row r="44" spans="1:11">
      <c r="A44" s="247" t="s">
        <v>1104</v>
      </c>
      <c r="B44" s="240">
        <v>3235</v>
      </c>
      <c r="C44" s="252">
        <f>+VLOOKUP(A44,Numerica!A44:C425,3,FALSE)</f>
        <v>17184.139822080007</v>
      </c>
      <c r="E44" s="247" t="s">
        <v>1009</v>
      </c>
      <c r="F44" s="240">
        <v>2731</v>
      </c>
      <c r="G44" s="252">
        <f>+VLOOKUP(E44,Numerica!A45:C426,3,FALSE)</f>
        <v>85950.029088000025</v>
      </c>
      <c r="I44" s="247" t="s">
        <v>1052</v>
      </c>
      <c r="J44" s="240">
        <v>2879</v>
      </c>
      <c r="K44" s="252">
        <f>+VLOOKUP(I44,Numerica!A57:C438,3,FALSE)</f>
        <v>63901.266430848023</v>
      </c>
    </row>
    <row r="45" spans="1:11">
      <c r="A45" s="247" t="s">
        <v>1105</v>
      </c>
      <c r="B45" s="240">
        <v>3238</v>
      </c>
      <c r="C45" s="252">
        <f>+VLOOKUP(A45,Numerica!A45:C426,3,FALSE)</f>
        <v>8998.0350028800021</v>
      </c>
      <c r="E45" s="247" t="s">
        <v>1010</v>
      </c>
      <c r="F45" s="240">
        <v>2732</v>
      </c>
      <c r="G45" s="252">
        <f>+VLOOKUP(E45,Numerica!A46:C427,3,FALSE)</f>
        <v>82324.751493600023</v>
      </c>
      <c r="I45" s="247" t="s">
        <v>1053</v>
      </c>
      <c r="J45" s="240">
        <v>2880</v>
      </c>
      <c r="K45" s="252">
        <f>+VLOOKUP(I45,Numerica!A58:C439,3,FALSE)</f>
        <v>80961.218553600018</v>
      </c>
    </row>
    <row r="46" spans="1:11">
      <c r="A46" s="247" t="s">
        <v>1106</v>
      </c>
      <c r="B46" s="240">
        <v>3245</v>
      </c>
      <c r="C46" s="252">
        <f>+VLOOKUP(A46,Numerica!A46:C427,3,FALSE)</f>
        <v>5313.7675852800012</v>
      </c>
      <c r="E46" s="247" t="s">
        <v>1011</v>
      </c>
      <c r="F46" s="240">
        <v>2733</v>
      </c>
      <c r="G46" s="252">
        <f>+VLOOKUP(E46,Numerica!A47:C428,3,FALSE)</f>
        <v>64811.041495200014</v>
      </c>
      <c r="I46" s="247" t="s">
        <v>874</v>
      </c>
      <c r="J46" s="240">
        <v>13721</v>
      </c>
      <c r="K46" s="252">
        <f>+VLOOKUP(I46,Numerica!A59:C440,3,FALSE)</f>
        <v>200791.94279760003</v>
      </c>
    </row>
    <row r="47" spans="1:11">
      <c r="A47" s="247" t="s">
        <v>1107</v>
      </c>
      <c r="B47" s="240">
        <v>3274</v>
      </c>
      <c r="C47" s="252">
        <f>+VLOOKUP(A47,Numerica!A47:C428,3,FALSE)</f>
        <v>9475.7391590400021</v>
      </c>
      <c r="E47" s="247" t="s">
        <v>1012</v>
      </c>
      <c r="F47" s="240">
        <v>2735</v>
      </c>
      <c r="G47" s="252">
        <f>+VLOOKUP(E47,Numerica!A48:C429,3,FALSE)</f>
        <v>72847.464782400028</v>
      </c>
      <c r="I47" s="247" t="s">
        <v>1199</v>
      </c>
      <c r="J47" s="240">
        <v>8230</v>
      </c>
      <c r="K47" s="252">
        <f>+VLOOKUP(I47,Numerica!A60:C441,3,FALSE)</f>
        <v>209030.97101040004</v>
      </c>
    </row>
    <row r="48" spans="1:11">
      <c r="A48" s="247" t="s">
        <v>1108</v>
      </c>
      <c r="B48" s="240">
        <v>3283</v>
      </c>
      <c r="C48" s="252">
        <f>+VLOOKUP(A48,Numerica!A48:C429,3,FALSE)</f>
        <v>26595.388216320007</v>
      </c>
      <c r="E48" s="247" t="s">
        <v>1013</v>
      </c>
      <c r="F48" s="240">
        <v>2737</v>
      </c>
      <c r="G48" s="252">
        <f>+VLOOKUP(E48,Numerica!A49:C430,3,FALSE)</f>
        <v>73815.787584000005</v>
      </c>
      <c r="I48" s="247" t="s">
        <v>875</v>
      </c>
      <c r="J48" s="240">
        <v>13722</v>
      </c>
      <c r="K48" s="252">
        <f>+VLOOKUP(I48,Numerica!A61:C442,3,FALSE)</f>
        <v>130175.81826480004</v>
      </c>
    </row>
    <row r="49" spans="1:11">
      <c r="A49" s="247" t="s">
        <v>1109</v>
      </c>
      <c r="B49" s="240">
        <v>3286</v>
      </c>
      <c r="C49" s="252">
        <f>+VLOOKUP(A49,Numerica!A49:C430,3,FALSE)</f>
        <v>6867.3063782400022</v>
      </c>
      <c r="E49" s="247" t="s">
        <v>1014</v>
      </c>
      <c r="F49" s="240">
        <v>2738</v>
      </c>
      <c r="G49" s="252">
        <f>+VLOOKUP(E49,Numerica!A50:C431,3,FALSE)</f>
        <v>107057.35877760001</v>
      </c>
      <c r="I49" s="247" t="s">
        <v>876</v>
      </c>
      <c r="J49" s="240">
        <v>13723</v>
      </c>
      <c r="K49" s="252">
        <f>+VLOOKUP(I49,Numerica!A62:C443,3,FALSE)</f>
        <v>122371.12253520002</v>
      </c>
    </row>
    <row r="50" spans="1:11">
      <c r="A50" s="247" t="s">
        <v>1110</v>
      </c>
      <c r="B50" s="240">
        <v>3287</v>
      </c>
      <c r="C50" s="252">
        <f>+VLOOKUP(A50,Numerica!A50:C431,3,FALSE)</f>
        <v>12171.734615040004</v>
      </c>
      <c r="E50" s="247" t="s">
        <v>1015</v>
      </c>
      <c r="F50" s="240">
        <v>2739</v>
      </c>
      <c r="G50" s="252">
        <f>+VLOOKUP(E50,Numerica!A51:C432,3,FALSE)</f>
        <v>70121.633551200022</v>
      </c>
      <c r="I50" s="247" t="s">
        <v>883</v>
      </c>
      <c r="J50" s="240">
        <v>13849</v>
      </c>
      <c r="K50" s="252">
        <f>+VLOOKUP(I50,Numerica!A63:C444,3,FALSE)</f>
        <v>156162.33864000003</v>
      </c>
    </row>
    <row r="51" spans="1:11">
      <c r="A51" s="247" t="s">
        <v>1111</v>
      </c>
      <c r="B51" s="240">
        <v>3289</v>
      </c>
      <c r="C51" s="252">
        <f>+VLOOKUP(A51,Numerica!A51:C432,3,FALSE)</f>
        <v>15138.681761280004</v>
      </c>
      <c r="E51" s="247" t="s">
        <v>1016</v>
      </c>
      <c r="F51" s="240">
        <v>2740</v>
      </c>
      <c r="G51" s="252">
        <f>+VLOOKUP(E51,Numerica!A52:C433,3,FALSE)</f>
        <v>72497.983773600019</v>
      </c>
      <c r="I51" s="247" t="s">
        <v>1189</v>
      </c>
      <c r="J51" s="240">
        <v>7740</v>
      </c>
      <c r="K51" s="252">
        <f>+VLOOKUP(I51,Numerica!A64:C445,3,FALSE)</f>
        <v>130698.25377840002</v>
      </c>
    </row>
    <row r="52" spans="1:11">
      <c r="A52" s="247" t="s">
        <v>1112</v>
      </c>
      <c r="B52" s="240">
        <v>3292</v>
      </c>
      <c r="C52" s="252">
        <f>+VLOOKUP(A52,Numerica!A52:C433,3,FALSE)</f>
        <v>8779.057943040003</v>
      </c>
      <c r="E52" s="247" t="s">
        <v>1017</v>
      </c>
      <c r="F52" s="240">
        <v>2742</v>
      </c>
      <c r="G52" s="252">
        <f>+VLOOKUP(E52,Numerica!A53:C434,3,FALSE)</f>
        <v>63727.236619200004</v>
      </c>
      <c r="I52" s="247" t="s">
        <v>1174</v>
      </c>
      <c r="J52" s="240">
        <v>6415</v>
      </c>
      <c r="K52" s="252">
        <f>+VLOOKUP(I52,Numerica!A65:C446,3,FALSE)</f>
        <v>46245.23855952001</v>
      </c>
    </row>
    <row r="53" spans="1:11">
      <c r="A53" s="247" t="s">
        <v>1113</v>
      </c>
      <c r="B53" s="240">
        <v>3296</v>
      </c>
      <c r="C53" s="252">
        <f>+VLOOKUP(A53,Numerica!A53:C434,3,FALSE)</f>
        <v>9728.0222054400019</v>
      </c>
      <c r="E53" s="247" t="s">
        <v>1018</v>
      </c>
      <c r="F53" s="240">
        <v>2743</v>
      </c>
      <c r="G53" s="252">
        <f>+VLOOKUP(E53,Numerica!A54:C435,3,FALSE)</f>
        <v>96588.696204000022</v>
      </c>
      <c r="I53" s="247" t="s">
        <v>1214</v>
      </c>
      <c r="J53" s="240">
        <v>9154</v>
      </c>
      <c r="K53" s="252">
        <f>+VLOOKUP(I53,Numerica!A66:C447,3,FALSE)</f>
        <v>150914.18588400004</v>
      </c>
    </row>
    <row r="54" spans="1:11">
      <c r="A54" s="247" t="s">
        <v>1114</v>
      </c>
      <c r="B54" s="240">
        <v>3301</v>
      </c>
      <c r="C54" s="252">
        <f>+VLOOKUP(A54,Numerica!A54:C435,3,FALSE)</f>
        <v>16683.524605440001</v>
      </c>
      <c r="E54" s="247" t="s">
        <v>1019</v>
      </c>
      <c r="F54" s="240">
        <v>2744</v>
      </c>
      <c r="G54" s="252">
        <f>+VLOOKUP(E54,Numerica!A55:C436,3,FALSE)</f>
        <v>91634.493535200018</v>
      </c>
      <c r="I54" s="247" t="s">
        <v>1200</v>
      </c>
      <c r="J54" s="240">
        <v>8232</v>
      </c>
      <c r="K54" s="252">
        <f>+VLOOKUP(I54,Numerica!A67:C448,3,FALSE)</f>
        <v>144292.99056480004</v>
      </c>
    </row>
    <row r="55" spans="1:11">
      <c r="A55" s="247" t="s">
        <v>1115</v>
      </c>
      <c r="B55" s="240">
        <v>3304</v>
      </c>
      <c r="C55" s="252">
        <f>+VLOOKUP(A55,Numerica!A55:C436,3,FALSE)</f>
        <v>9410.3084275199999</v>
      </c>
      <c r="E55" s="247" t="s">
        <v>1020</v>
      </c>
      <c r="F55" s="240">
        <v>2745</v>
      </c>
      <c r="G55" s="252">
        <f>+VLOOKUP(E55,Numerica!A56:C437,3,FALSE)</f>
        <v>73023.058231200019</v>
      </c>
      <c r="I55" s="247" t="s">
        <v>1173</v>
      </c>
      <c r="J55" s="240">
        <v>6350</v>
      </c>
      <c r="K55" s="252">
        <f>+VLOOKUP(I55,Numerica!A68:C449,3,FALSE)</f>
        <v>81177.95942256003</v>
      </c>
    </row>
    <row r="56" spans="1:11">
      <c r="A56" s="247" t="s">
        <v>1116</v>
      </c>
      <c r="B56" s="240">
        <v>3305</v>
      </c>
      <c r="C56" s="252">
        <f>+VLOOKUP(A56,Numerica!A56:C437,3,FALSE)</f>
        <v>14351.844165120003</v>
      </c>
      <c r="E56" s="247" t="s">
        <v>1021</v>
      </c>
      <c r="F56" s="240">
        <v>2746</v>
      </c>
      <c r="G56" s="252">
        <f>+VLOOKUP(E56,Numerica!A57:C438,3,FALSE)</f>
        <v>90316.83109680003</v>
      </c>
      <c r="I56" s="247" t="s">
        <v>1217</v>
      </c>
      <c r="J56" s="457" t="s">
        <v>1258</v>
      </c>
      <c r="K56" s="456"/>
    </row>
    <row r="57" spans="1:11">
      <c r="A57" s="247" t="s">
        <v>1117</v>
      </c>
      <c r="B57" s="240">
        <v>3306</v>
      </c>
      <c r="C57" s="252">
        <f>+VLOOKUP(A57,Numerica!A57:C438,3,FALSE)</f>
        <v>15655.301544960003</v>
      </c>
      <c r="E57" s="247" t="s">
        <v>1022</v>
      </c>
      <c r="F57" s="240">
        <v>2748</v>
      </c>
      <c r="G57" s="252">
        <f>+VLOOKUP(E57,Numerica!A58:C439,3,FALSE)</f>
        <v>62302.150310400008</v>
      </c>
      <c r="I57" s="247" t="s">
        <v>1208</v>
      </c>
      <c r="J57" s="240">
        <v>8316</v>
      </c>
      <c r="K57" s="252">
        <f>+VLOOKUP(I57,Numerica!A70:C451,3,FALSE)</f>
        <v>65825.753162400011</v>
      </c>
    </row>
    <row r="58" spans="1:11">
      <c r="A58" s="247" t="s">
        <v>1118</v>
      </c>
      <c r="B58" s="240">
        <v>3308</v>
      </c>
      <c r="C58" s="252">
        <f>+VLOOKUP(A58,Numerica!A58:C439,3,FALSE)</f>
        <v>15291.639982080005</v>
      </c>
      <c r="E58" s="247" t="s">
        <v>1023</v>
      </c>
      <c r="F58" s="240">
        <v>2752</v>
      </c>
      <c r="G58" s="252">
        <f>+VLOOKUP(E58,Numerica!A60:C441,3,FALSE)</f>
        <v>99875.114539200018</v>
      </c>
      <c r="I58" s="247" t="s">
        <v>1201</v>
      </c>
      <c r="J58" s="240">
        <v>8234</v>
      </c>
      <c r="K58" s="252">
        <f>+VLOOKUP(I58,Numerica!A71:C452,3,FALSE)</f>
        <v>53319.85346688002</v>
      </c>
    </row>
    <row r="59" spans="1:11">
      <c r="A59" s="247" t="s">
        <v>1119</v>
      </c>
      <c r="B59" s="240">
        <v>3309</v>
      </c>
      <c r="C59" s="252">
        <f>+VLOOKUP(A59,Numerica!A59:C440,3,FALSE)</f>
        <v>6261.2942515200029</v>
      </c>
      <c r="E59" s="247" t="s">
        <v>1024</v>
      </c>
      <c r="F59" s="240">
        <v>2753</v>
      </c>
      <c r="G59" s="252">
        <f>+VLOOKUP(E59,Numerica!A61:C442,3,FALSE)</f>
        <v>82711.9411272</v>
      </c>
      <c r="I59" s="247" t="s">
        <v>1211</v>
      </c>
      <c r="J59" s="240">
        <v>8326</v>
      </c>
      <c r="K59" s="252">
        <f>+VLOOKUP(I59,Numerica!A72:C453,3,FALSE)</f>
        <v>60203.539519200007</v>
      </c>
    </row>
    <row r="60" spans="1:11">
      <c r="A60" s="247" t="s">
        <v>1120</v>
      </c>
      <c r="B60" s="240">
        <v>3310</v>
      </c>
      <c r="C60" s="252">
        <f>+VLOOKUP(A60,Numerica!A60:C441,3,FALSE)</f>
        <v>9058.1124480000017</v>
      </c>
      <c r="E60" s="247" t="s">
        <v>1025</v>
      </c>
      <c r="F60" s="240">
        <v>2754</v>
      </c>
      <c r="G60" s="252">
        <f>+VLOOKUP(E60,Numerica!A62:C443,3,FALSE)</f>
        <v>77588.65754640002</v>
      </c>
      <c r="I60" s="247" t="s">
        <v>877</v>
      </c>
      <c r="J60" s="240">
        <v>13724</v>
      </c>
      <c r="K60" s="252">
        <f>+VLOOKUP(I60,Numerica!A73:C454,3,FALSE)</f>
        <v>115926.27464880004</v>
      </c>
    </row>
    <row r="61" spans="1:11">
      <c r="A61" s="247" t="s">
        <v>1121</v>
      </c>
      <c r="B61" s="240">
        <v>3316</v>
      </c>
      <c r="C61" s="252">
        <f>+VLOOKUP(A61,Numerica!A61:C442,3,FALSE)</f>
        <v>11388.626726400003</v>
      </c>
      <c r="E61" s="247" t="s">
        <v>1026</v>
      </c>
      <c r="F61" s="240">
        <v>2755</v>
      </c>
      <c r="G61" s="252">
        <f>+VLOOKUP(E61,Numerica!A63:C444,3,FALSE)</f>
        <v>91823.89431600002</v>
      </c>
      <c r="I61" s="247" t="s">
        <v>878</v>
      </c>
      <c r="J61" s="240">
        <v>13725</v>
      </c>
      <c r="K61" s="252">
        <f>+VLOOKUP(I61,Numerica!A74:C455,3,FALSE)</f>
        <v>126472.40907840001</v>
      </c>
    </row>
    <row r="62" spans="1:11">
      <c r="A62" s="247" t="s">
        <v>1122</v>
      </c>
      <c r="B62" s="240">
        <v>3317</v>
      </c>
      <c r="C62" s="252">
        <f>+VLOOKUP(A62,Numerica!A62:C443,3,FALSE)</f>
        <v>11001.008578560002</v>
      </c>
      <c r="E62" s="247" t="s">
        <v>1027</v>
      </c>
      <c r="F62" s="240">
        <v>2756</v>
      </c>
      <c r="G62" s="252">
        <f>+VLOOKUP(E62,Numerica!A64:C445,3,FALSE)</f>
        <v>110035.75579920002</v>
      </c>
      <c r="I62" s="247" t="s">
        <v>879</v>
      </c>
      <c r="J62" s="240">
        <v>13726</v>
      </c>
      <c r="K62" s="252">
        <f>+VLOOKUP(I62,Numerica!A75:C456,3,FALSE)</f>
        <v>87129.175240800017</v>
      </c>
    </row>
    <row r="63" spans="1:11">
      <c r="A63" s="247" t="s">
        <v>1123</v>
      </c>
      <c r="B63" s="240">
        <v>3318</v>
      </c>
      <c r="C63" s="252">
        <f>+VLOOKUP(A63,Numerica!A63:C444,3,FALSE)</f>
        <v>8130.4708531200013</v>
      </c>
      <c r="E63" s="247" t="s">
        <v>1028</v>
      </c>
      <c r="F63" s="240">
        <v>2757</v>
      </c>
      <c r="G63" s="252">
        <f>+VLOOKUP(E63,Numerica!A65:C446,3,FALSE)</f>
        <v>112694.91599520002</v>
      </c>
      <c r="I63" s="247" t="s">
        <v>880</v>
      </c>
      <c r="J63" s="240">
        <v>13728</v>
      </c>
      <c r="K63" s="252">
        <f>+VLOOKUP(I63,Numerica!A76:C457,3,FALSE)</f>
        <v>102512.25840240002</v>
      </c>
    </row>
    <row r="64" spans="1:11">
      <c r="A64" s="247" t="s">
        <v>1124</v>
      </c>
      <c r="B64" s="240">
        <v>3320</v>
      </c>
      <c r="C64" s="252">
        <f>+VLOOKUP(A64,Numerica!A64:C445,3,FALSE)</f>
        <v>7330.0514918400013</v>
      </c>
      <c r="E64" s="247" t="s">
        <v>1172</v>
      </c>
      <c r="F64" s="240">
        <v>5603</v>
      </c>
      <c r="G64" s="252">
        <f>+VLOOKUP(E64,Numerica!A66:C447,3,FALSE)</f>
        <v>69857.390433600027</v>
      </c>
      <c r="I64" s="472" t="s">
        <v>1313</v>
      </c>
      <c r="J64" s="473">
        <v>100000271733</v>
      </c>
      <c r="K64" s="474">
        <f>+VLOOKUP(I64,Numerica!A77:C458,3,FALSE)</f>
        <v>43644.595176000003</v>
      </c>
    </row>
    <row r="65" spans="1:11">
      <c r="A65" s="247" t="s">
        <v>1125</v>
      </c>
      <c r="B65" s="240">
        <v>3321</v>
      </c>
      <c r="C65" s="252">
        <f>+VLOOKUP(A65,Numerica!A65:C446,3,FALSE)</f>
        <v>13554.812705280005</v>
      </c>
      <c r="E65" s="247" t="s">
        <v>1194</v>
      </c>
      <c r="F65" s="240">
        <v>8016</v>
      </c>
      <c r="G65" s="252">
        <f>+VLOOKUP(E65,Numerica!A67:C448,3,FALSE)</f>
        <v>95216.294527200022</v>
      </c>
      <c r="I65" s="471" t="s">
        <v>1314</v>
      </c>
      <c r="J65" s="421">
        <v>100000271735</v>
      </c>
      <c r="K65" s="422">
        <f>+VLOOKUP(I65,Numerica!A78:C459,3,FALSE)</f>
        <v>41114.43336000001</v>
      </c>
    </row>
    <row r="66" spans="1:11">
      <c r="A66" s="247" t="s">
        <v>1126</v>
      </c>
      <c r="B66" s="240">
        <v>3328</v>
      </c>
      <c r="C66" s="252">
        <f>+VLOOKUP(A66,Numerica!A66:C447,3,FALSE)</f>
        <v>8684.9305804800024</v>
      </c>
      <c r="E66" s="247" t="s">
        <v>1195</v>
      </c>
      <c r="F66" s="240">
        <v>8019</v>
      </c>
      <c r="G66" s="252">
        <f>+VLOOKUP(E66,Numerica!A68:C449,3,FALSE)</f>
        <v>93156.250017600018</v>
      </c>
      <c r="I66" s="247" t="s">
        <v>863</v>
      </c>
      <c r="J66" s="240">
        <v>12167</v>
      </c>
      <c r="K66" s="252">
        <f>+VLOOKUP(I66,Numerica!A78:C459,3,FALSE)</f>
        <v>40556.899262880004</v>
      </c>
    </row>
    <row r="67" spans="1:11">
      <c r="A67" s="247" t="s">
        <v>1127</v>
      </c>
      <c r="B67" s="240">
        <v>3329</v>
      </c>
      <c r="C67" s="252">
        <f>+VLOOKUP(A67,Numerica!A67:C448,3,FALSE)</f>
        <v>9171.9740851200022</v>
      </c>
      <c r="E67" s="247" t="s">
        <v>1192</v>
      </c>
      <c r="F67" s="240">
        <v>7854</v>
      </c>
      <c r="G67" s="252">
        <f>+VLOOKUP(E67,Numerica!A69:C450,3,FALSE)</f>
        <v>110761.98376320003</v>
      </c>
      <c r="I67" s="247" t="s">
        <v>864</v>
      </c>
      <c r="J67" s="240">
        <v>12168</v>
      </c>
      <c r="K67" s="252">
        <f>+VLOOKUP(I67,Numerica!A79:C460,3,FALSE)</f>
        <v>52122.32769744</v>
      </c>
    </row>
    <row r="68" spans="1:11">
      <c r="A68" s="247" t="s">
        <v>1128</v>
      </c>
      <c r="B68" s="240">
        <v>3330</v>
      </c>
      <c r="C68" s="252">
        <f>+VLOOKUP(A68,Numerica!A68:C449,3,FALSE)</f>
        <v>11412.714001920005</v>
      </c>
      <c r="E68" s="247" t="s">
        <v>1205</v>
      </c>
      <c r="F68" s="240">
        <v>8286</v>
      </c>
      <c r="G68" s="252">
        <f>+VLOOKUP(E68,Numerica!A70:C451,3,FALSE)</f>
        <v>68726.697177599999</v>
      </c>
      <c r="I68" s="247" t="s">
        <v>865</v>
      </c>
      <c r="J68" s="240">
        <v>12972</v>
      </c>
      <c r="K68" s="252">
        <f>+VLOOKUP(I68,Numerica!A80:C461,3,FALSE)</f>
        <v>23351.119471680006</v>
      </c>
    </row>
    <row r="69" spans="1:11">
      <c r="A69" s="247" t="s">
        <v>1089</v>
      </c>
      <c r="B69" s="240">
        <v>3126</v>
      </c>
      <c r="C69" s="252">
        <f>+VLOOKUP(A69,Numerica!A69:C450,3,FALSE)</f>
        <v>17091.731543040001</v>
      </c>
      <c r="E69" s="450" t="s">
        <v>1301</v>
      </c>
      <c r="F69" s="240">
        <v>100000272184</v>
      </c>
      <c r="G69" s="252">
        <f>+VLOOKUP(E69,Numerica!A71:C452,3,FALSE)</f>
        <v>98528.87610720002</v>
      </c>
      <c r="I69" s="247" t="s">
        <v>866</v>
      </c>
      <c r="J69" s="240">
        <v>13005</v>
      </c>
      <c r="K69" s="252">
        <f>+VLOOKUP(I69,Numerica!A81:C462,3,FALSE)</f>
        <v>30477.830903520007</v>
      </c>
    </row>
    <row r="70" spans="1:11">
      <c r="A70" s="247" t="s">
        <v>1090</v>
      </c>
      <c r="B70" s="240">
        <v>3131</v>
      </c>
      <c r="C70" s="252">
        <f>+VLOOKUP(A70,Numerica!A70:C451,3,FALSE)</f>
        <v>19608.952366080004</v>
      </c>
      <c r="E70" s="247" t="s">
        <v>1175</v>
      </c>
      <c r="F70" s="240">
        <v>6487</v>
      </c>
      <c r="G70" s="252">
        <f>+VLOOKUP(E70,Numerica!A71:C452,3,FALSE)</f>
        <v>78947.666582400008</v>
      </c>
      <c r="I70" s="247" t="s">
        <v>867</v>
      </c>
      <c r="J70" s="240">
        <v>13009</v>
      </c>
      <c r="K70" s="252">
        <f>+VLOOKUP(I70,Numerica!A83:C464,3,FALSE)</f>
        <v>26367.024684000007</v>
      </c>
    </row>
    <row r="71" spans="1:11">
      <c r="A71" s="247" t="s">
        <v>1091</v>
      </c>
      <c r="B71" s="240">
        <v>3132</v>
      </c>
      <c r="C71" s="252">
        <f>+VLOOKUP(A71,Numerica!A71:C452,3,FALSE)</f>
        <v>34535.412764160013</v>
      </c>
      <c r="E71" s="247" t="s">
        <v>1198</v>
      </c>
      <c r="F71" s="240">
        <v>8229</v>
      </c>
      <c r="G71" s="252" t="e">
        <f>+VLOOKUP(E71,Numerica!A72:C453,3,FALSE)</f>
        <v>#N/A</v>
      </c>
      <c r="I71" s="247" t="s">
        <v>887</v>
      </c>
      <c r="J71" s="240">
        <v>14595</v>
      </c>
      <c r="K71" s="252">
        <f>+VLOOKUP(I71,Numerica!A84:C465,3,FALSE)</f>
        <v>32526.013359840006</v>
      </c>
    </row>
    <row r="72" spans="1:11">
      <c r="A72" s="247" t="s">
        <v>1092</v>
      </c>
      <c r="B72" s="240">
        <v>3133</v>
      </c>
      <c r="C72" s="252">
        <f>+VLOOKUP(A72,Numerica!A72:C453,3,FALSE)</f>
        <v>21696.925071360009</v>
      </c>
      <c r="E72" s="247" t="s">
        <v>1193</v>
      </c>
      <c r="F72" s="240">
        <v>7855</v>
      </c>
      <c r="G72" s="252">
        <f>+VLOOKUP(E72,Numerica!A73:C454,3,FALSE)</f>
        <v>80490.817360800022</v>
      </c>
      <c r="I72" s="247" t="s">
        <v>891</v>
      </c>
      <c r="J72" s="240">
        <v>14686</v>
      </c>
      <c r="K72" s="252">
        <f>+VLOOKUP(I72,Numerica!A84:C466,3,FALSE)</f>
        <v>23120.344447200005</v>
      </c>
    </row>
    <row r="73" spans="1:11">
      <c r="A73" s="247" t="s">
        <v>1093</v>
      </c>
      <c r="B73" s="240">
        <v>3134</v>
      </c>
      <c r="C73" s="252">
        <f>+VLOOKUP(A73,Numerica!A73:C454,3,FALSE)</f>
        <v>15591.936729600005</v>
      </c>
      <c r="E73" s="247" t="s">
        <v>1171</v>
      </c>
      <c r="F73" s="240">
        <v>5602</v>
      </c>
      <c r="G73" s="252">
        <f>+VLOOKUP(E73,Numerica!A74:C455,3,FALSE)</f>
        <v>72236.417299199995</v>
      </c>
      <c r="I73" s="247" t="s">
        <v>892</v>
      </c>
      <c r="J73" s="240">
        <v>14690</v>
      </c>
      <c r="K73" s="252">
        <f>+VLOOKUP(I73,Numerica!A85:C467,3,FALSE)</f>
        <v>23912.149541280007</v>
      </c>
    </row>
    <row r="74" spans="1:11">
      <c r="A74" s="247" t="s">
        <v>1094</v>
      </c>
      <c r="B74" s="240">
        <v>3135</v>
      </c>
      <c r="C74" s="252">
        <f>+VLOOKUP(A74,Numerica!A74:C455,3,FALSE)</f>
        <v>18672.916416000007</v>
      </c>
      <c r="E74" s="450" t="s">
        <v>1299</v>
      </c>
      <c r="F74" s="240">
        <v>100000272197</v>
      </c>
      <c r="G74" s="252">
        <f>+VLOOKUP(E74,Numerica!A75:C456,3,FALSE)</f>
        <v>93420.003045600024</v>
      </c>
      <c r="I74" s="247" t="s">
        <v>1249</v>
      </c>
      <c r="J74" s="427">
        <v>100000200318</v>
      </c>
      <c r="K74" s="252">
        <f>+VLOOKUP(I74,Numerica!A80:C461,3,FALSE)</f>
        <v>57333.777140640006</v>
      </c>
    </row>
    <row r="75" spans="1:11" ht="13.5" thickBot="1">
      <c r="A75" s="420" t="s">
        <v>1095</v>
      </c>
      <c r="B75" s="421">
        <v>3136</v>
      </c>
      <c r="C75" s="422">
        <f>+VLOOKUP(A75,Numerica!A75:C456,3,FALSE)</f>
        <v>17405.680427520005</v>
      </c>
      <c r="E75" s="420" t="s">
        <v>1029</v>
      </c>
      <c r="F75" s="421">
        <v>2786</v>
      </c>
      <c r="G75" s="422">
        <f>+VLOOKUP(E75,Numerica!A75:C456,3,FALSE)</f>
        <v>95935.680086400011</v>
      </c>
      <c r="I75" s="420" t="s">
        <v>1250</v>
      </c>
      <c r="J75" s="490">
        <v>100000200332</v>
      </c>
      <c r="K75" s="422">
        <f>+VLOOKUP(I75,Numerica!A81:C462,3,FALSE)</f>
        <v>57333.777140640006</v>
      </c>
    </row>
    <row r="76" spans="1:11">
      <c r="A76" s="486" t="s">
        <v>1096</v>
      </c>
      <c r="B76" s="300">
        <v>3139</v>
      </c>
      <c r="C76" s="487">
        <f>+VLOOKUP(A76,Numerica!A76:C457,3,FALSE)</f>
        <v>26475.565079040007</v>
      </c>
      <c r="E76" s="486" t="s">
        <v>1230</v>
      </c>
      <c r="F76" s="300">
        <v>15024</v>
      </c>
      <c r="G76" s="487">
        <f>+VLOOKUP(E76,Numerica!A141:C526,3,FALSE)</f>
        <v>69119.192973600031</v>
      </c>
      <c r="I76" s="486" t="s">
        <v>1204</v>
      </c>
      <c r="J76" s="300">
        <v>8274</v>
      </c>
      <c r="K76" s="487">
        <f>+VLOOKUP(I76,Numerica!A133:C517,3,FALSE)</f>
        <v>18886.297029600006</v>
      </c>
    </row>
    <row r="77" spans="1:11">
      <c r="A77" s="247" t="s">
        <v>881</v>
      </c>
      <c r="B77" s="240">
        <v>13729</v>
      </c>
      <c r="C77" s="252">
        <f>+VLOOKUP(A77,Numerica!A77:C458,3,FALSE)</f>
        <v>126875.84706720005</v>
      </c>
      <c r="E77" s="450" t="s">
        <v>1303</v>
      </c>
      <c r="F77" s="240">
        <v>15031</v>
      </c>
      <c r="G77" s="252">
        <f>+VLOOKUP(E77,Numerica!A143:C528,3,FALSE)</f>
        <v>71524.712952000002</v>
      </c>
      <c r="I77" s="247" t="s">
        <v>1212</v>
      </c>
      <c r="J77" s="240">
        <v>9148</v>
      </c>
      <c r="K77" s="252">
        <f>+VLOOKUP(I77,Numerica!A136:C520,3,FALSE)</f>
        <v>35065.870039200003</v>
      </c>
    </row>
    <row r="78" spans="1:11">
      <c r="A78" s="247" t="s">
        <v>1216</v>
      </c>
      <c r="B78" s="240">
        <v>9533</v>
      </c>
      <c r="C78" s="252">
        <f>+VLOOKUP(A78,Numerica!A78:C459,3,FALSE)</f>
        <v>140943.36952080001</v>
      </c>
      <c r="E78" s="247" t="s">
        <v>1231</v>
      </c>
      <c r="F78" s="240">
        <v>15354</v>
      </c>
      <c r="G78" s="252">
        <f>+VLOOKUP(E78,Numerica!A142:C527,3,FALSE)</f>
        <v>330601.07979360007</v>
      </c>
      <c r="I78" s="247" t="s">
        <v>1213</v>
      </c>
      <c r="J78" s="240">
        <v>9151</v>
      </c>
      <c r="K78" s="252">
        <f>+VLOOKUP(I78,Numerica!A137:C521,3,FALSE)</f>
        <v>33050.907489600009</v>
      </c>
    </row>
    <row r="79" spans="1:11">
      <c r="A79" s="247" t="s">
        <v>860</v>
      </c>
      <c r="B79" s="240">
        <v>11047</v>
      </c>
      <c r="C79" s="252">
        <f>+VLOOKUP(A79,Numerica!A79:C460,3,FALSE)</f>
        <v>83603.923048800018</v>
      </c>
      <c r="E79" s="247" t="s">
        <v>1176</v>
      </c>
      <c r="F79" s="240">
        <v>6490</v>
      </c>
      <c r="G79" s="252">
        <f>+VLOOKUP(E79,Numerica!A76:C457,3,FALSE)</f>
        <v>86738.98852080002</v>
      </c>
      <c r="I79" s="247" t="s">
        <v>1220</v>
      </c>
      <c r="J79" s="240">
        <v>9827</v>
      </c>
      <c r="K79" s="252">
        <f>+VLOOKUP(I79,Numerica!A142:C527,3,FALSE)</f>
        <v>29582.976302880004</v>
      </c>
    </row>
    <row r="80" spans="1:11">
      <c r="A80" s="247" t="s">
        <v>861</v>
      </c>
      <c r="B80" s="240">
        <v>11048</v>
      </c>
      <c r="C80" s="252">
        <f>+VLOOKUP(A80,Numerica!A80:C461,3,FALSE)</f>
        <v>81735.013483200019</v>
      </c>
      <c r="E80" s="247" t="s">
        <v>1248</v>
      </c>
      <c r="F80" s="240">
        <v>14601</v>
      </c>
      <c r="G80" s="252">
        <f>+VLOOKUP(E80,Numerica!A143:C528,3,FALSE)</f>
        <v>41270.878128480006</v>
      </c>
      <c r="I80" s="450" t="s">
        <v>1273</v>
      </c>
      <c r="J80" s="427">
        <v>100000212945</v>
      </c>
      <c r="K80" s="252">
        <f>+VLOOKUP(I80,Numerica!A82:C463,3,FALSE)</f>
        <v>26801.489114400007</v>
      </c>
    </row>
    <row r="81" spans="1:11">
      <c r="A81" s="247" t="s">
        <v>862</v>
      </c>
      <c r="B81" s="240">
        <v>11049</v>
      </c>
      <c r="C81" s="252">
        <f>+VLOOKUP(A81,Numerica!A81:C462,3,FALSE)</f>
        <v>62283.055665600012</v>
      </c>
      <c r="E81" s="247" t="s">
        <v>1270</v>
      </c>
      <c r="F81" s="427">
        <v>100000196089</v>
      </c>
      <c r="G81" s="252">
        <f>+VLOOKUP(E81,Numerica!A144:C529,3,FALSE)</f>
        <v>35553.157960320008</v>
      </c>
      <c r="I81" s="450" t="s">
        <v>1276</v>
      </c>
      <c r="J81" s="427">
        <v>100000212944</v>
      </c>
      <c r="K81" s="252">
        <f>+VLOOKUP(I81,Numerica!A83:C464,3,FALSE)</f>
        <v>23930.021475360008</v>
      </c>
    </row>
    <row r="82" spans="1:11">
      <c r="A82" s="247" t="s">
        <v>868</v>
      </c>
      <c r="B82" s="240">
        <v>13017</v>
      </c>
      <c r="C82" s="252">
        <f>+VLOOKUP(A82,Numerica!A82:C463,3,FALSE)</f>
        <v>78559.39309680002</v>
      </c>
      <c r="E82" s="247" t="s">
        <v>937</v>
      </c>
      <c r="F82" s="240">
        <v>2495</v>
      </c>
      <c r="G82" s="252">
        <f>+VLOOKUP(E82,Numerica!A138:C522,3,FALSE)</f>
        <v>26659.56733440001</v>
      </c>
      <c r="I82" s="450" t="s">
        <v>1283</v>
      </c>
      <c r="J82" s="427">
        <v>100000221642</v>
      </c>
      <c r="K82" s="252">
        <f>+VLOOKUP(I82,Numerica!A84:C465,3,FALSE)</f>
        <v>36236.69409360001</v>
      </c>
    </row>
    <row r="83" spans="1:11">
      <c r="A83" s="247" t="s">
        <v>869</v>
      </c>
      <c r="B83" s="240">
        <v>13018</v>
      </c>
      <c r="C83" s="252">
        <f>+VLOOKUP(A83,Numerica!A83:C464,3,FALSE)</f>
        <v>23265.607004640002</v>
      </c>
      <c r="E83" s="247" t="s">
        <v>938</v>
      </c>
      <c r="F83" s="240">
        <v>2496</v>
      </c>
      <c r="G83" s="252">
        <f>+VLOOKUP(E83,Numerica!A139:C523,3,FALSE)</f>
        <v>19579.708468320005</v>
      </c>
      <c r="I83" s="247" t="s">
        <v>1129</v>
      </c>
      <c r="J83" s="240">
        <v>3369</v>
      </c>
      <c r="K83" s="252">
        <f>+VLOOKUP(I83,Numerica!A86:C468,3,FALSE)</f>
        <v>116878.96045056003</v>
      </c>
    </row>
    <row r="84" spans="1:11">
      <c r="A84" s="247" t="s">
        <v>870</v>
      </c>
      <c r="B84" s="240">
        <v>13019</v>
      </c>
      <c r="C84" s="252">
        <f>+VLOOKUP(A84,Numerica!A84:C465,3,FALSE)</f>
        <v>28137.007778880004</v>
      </c>
      <c r="E84" s="247" t="s">
        <v>939</v>
      </c>
      <c r="F84" s="240">
        <v>2497</v>
      </c>
      <c r="G84" s="252">
        <f>+VLOOKUP(E84,Numerica!A140:C524,3,FALSE)</f>
        <v>29238.876226560009</v>
      </c>
      <c r="I84" s="247" t="s">
        <v>1130</v>
      </c>
      <c r="J84" s="240">
        <v>3372</v>
      </c>
      <c r="K84" s="252">
        <f>+VLOOKUP(I84,Numerica!A87:C469,3,FALSE)</f>
        <v>103431.73623552003</v>
      </c>
    </row>
    <row r="85" spans="1:11">
      <c r="A85" s="247" t="s">
        <v>871</v>
      </c>
      <c r="B85" s="240">
        <v>13020</v>
      </c>
      <c r="C85" s="252">
        <f>+VLOOKUP(A85,Numerica!A84:C466,3,FALSE)</f>
        <v>25547.905262880009</v>
      </c>
      <c r="E85" s="247" t="s">
        <v>940</v>
      </c>
      <c r="F85" s="240">
        <v>2498</v>
      </c>
      <c r="G85" s="252">
        <f>+VLOOKUP(E85,Numerica!A140:C525,3,FALSE)</f>
        <v>19998.963784800002</v>
      </c>
      <c r="I85" s="247" t="s">
        <v>1131</v>
      </c>
      <c r="J85" s="240">
        <v>3373</v>
      </c>
      <c r="K85" s="252">
        <f>+VLOOKUP(I85,Numerica!A88:C470,3,FALSE)</f>
        <v>109631.28422400002</v>
      </c>
    </row>
    <row r="86" spans="1:11">
      <c r="A86" s="247" t="s">
        <v>884</v>
      </c>
      <c r="B86" s="240">
        <v>13850</v>
      </c>
      <c r="C86" s="252">
        <f>+VLOOKUP(A86,Numerica!A85:C467,3,FALSE)</f>
        <v>125330.82075360003</v>
      </c>
      <c r="E86" s="247" t="s">
        <v>941</v>
      </c>
      <c r="F86" s="240">
        <v>2499</v>
      </c>
      <c r="G86" s="252">
        <f>+VLOOKUP(E86,Numerica!A141:C526,3,FALSE)</f>
        <v>28060.02287088001</v>
      </c>
      <c r="I86" s="247" t="s">
        <v>1132</v>
      </c>
      <c r="J86" s="240">
        <v>3375</v>
      </c>
      <c r="K86" s="252">
        <f>+VLOOKUP(I86,Numerica!A89:C471,3,FALSE)</f>
        <v>138882.22419456005</v>
      </c>
    </row>
    <row r="87" spans="1:11">
      <c r="A87" s="247" t="s">
        <v>885</v>
      </c>
      <c r="B87" s="240">
        <v>13851</v>
      </c>
      <c r="C87" s="252">
        <f>+VLOOKUP(A87,Numerica!A86:C468,3,FALSE)</f>
        <v>169610.63351232003</v>
      </c>
      <c r="E87" s="247" t="s">
        <v>942</v>
      </c>
      <c r="F87" s="240">
        <v>2500</v>
      </c>
      <c r="G87" s="252">
        <f>+VLOOKUP(E87,Numerica!A142:C527,3,FALSE)</f>
        <v>31304.187314400009</v>
      </c>
      <c r="I87" s="247" t="s">
        <v>1133</v>
      </c>
      <c r="J87" s="240">
        <v>3376</v>
      </c>
      <c r="K87" s="252">
        <f>+VLOOKUP(I87,Numerica!A90:C472,3,FALSE)</f>
        <v>138882.22419456005</v>
      </c>
    </row>
    <row r="88" spans="1:11">
      <c r="A88" s="247" t="s">
        <v>882</v>
      </c>
      <c r="B88" s="240">
        <v>13732</v>
      </c>
      <c r="C88" s="252">
        <f>+VLOOKUP(A88,Numerica!A87:C469,3,FALSE)</f>
        <v>313240.69244160003</v>
      </c>
      <c r="E88" s="247" t="s">
        <v>943</v>
      </c>
      <c r="F88" s="240">
        <v>2501</v>
      </c>
      <c r="G88" s="252">
        <f>+VLOOKUP(E88,Numerica!A77:C458,3,FALSE)</f>
        <v>31304.187314400009</v>
      </c>
      <c r="I88" s="247" t="s">
        <v>1134</v>
      </c>
      <c r="J88" s="240">
        <v>3378</v>
      </c>
      <c r="K88" s="252">
        <f>+VLOOKUP(I88,Numerica!A91:C473,3,FALSE)</f>
        <v>158528.56411392</v>
      </c>
    </row>
    <row r="89" spans="1:11">
      <c r="A89" s="247" t="s">
        <v>895</v>
      </c>
      <c r="B89" s="240">
        <v>15300</v>
      </c>
      <c r="C89" s="252">
        <f>+VLOOKUP(A89,Numerica!A88:C470,3,FALSE)</f>
        <v>161831.84592960001</v>
      </c>
      <c r="E89" s="247" t="s">
        <v>944</v>
      </c>
      <c r="F89" s="240">
        <v>2506</v>
      </c>
      <c r="G89" s="252">
        <f>+VLOOKUP(E89,Numerica!A78:C459,3,FALSE)</f>
        <v>28911.316674240006</v>
      </c>
      <c r="I89" s="247" t="s">
        <v>1135</v>
      </c>
      <c r="J89" s="240">
        <v>3381</v>
      </c>
      <c r="K89" s="252">
        <f>+VLOOKUP(I89,Numerica!A92:C474,3,FALSE)</f>
        <v>126807.00958464005</v>
      </c>
    </row>
    <row r="90" spans="1:11">
      <c r="A90" s="247" t="s">
        <v>894</v>
      </c>
      <c r="B90" s="240">
        <v>15299</v>
      </c>
      <c r="C90" s="252">
        <f>+VLOOKUP(A90,Numerica!A89:C471,3,FALSE)</f>
        <v>157846.93933008003</v>
      </c>
      <c r="E90" s="247" t="s">
        <v>945</v>
      </c>
      <c r="F90" s="240">
        <v>2507</v>
      </c>
      <c r="G90" s="252">
        <f>+VLOOKUP(E90,Numerica!A79:C460,3,FALSE)</f>
        <v>28911.316674240006</v>
      </c>
      <c r="I90" s="247" t="s">
        <v>1136</v>
      </c>
      <c r="J90" s="240">
        <v>3384</v>
      </c>
      <c r="K90" s="252">
        <f>+VLOOKUP(I90,Numerica!A93:C475,3,FALSE)</f>
        <v>115872.32143872003</v>
      </c>
    </row>
    <row r="91" spans="1:11">
      <c r="A91" s="247" t="s">
        <v>893</v>
      </c>
      <c r="B91" s="240">
        <v>15298</v>
      </c>
      <c r="C91" s="252">
        <f>+VLOOKUP(A91,Numerica!A90:C472,3,FALSE)</f>
        <v>121535.63286480003</v>
      </c>
      <c r="E91" s="247" t="s">
        <v>946</v>
      </c>
      <c r="F91" s="240">
        <v>2510</v>
      </c>
      <c r="G91" s="252">
        <f>+VLOOKUP(E91,Numerica!A80:C461,3,FALSE)</f>
        <v>31138.087780800011</v>
      </c>
      <c r="I91" s="247" t="s">
        <v>1137</v>
      </c>
      <c r="J91" s="240">
        <v>3386</v>
      </c>
      <c r="K91" s="252">
        <f>+VLOOKUP(I91,Numerica!A94:C476,3,FALSE)</f>
        <v>112767.67670784004</v>
      </c>
    </row>
    <row r="92" spans="1:11">
      <c r="A92" s="247" t="s">
        <v>896</v>
      </c>
      <c r="B92" s="240">
        <v>15301</v>
      </c>
      <c r="C92" s="252">
        <f>+VLOOKUP(A92,Numerica!A91:C473,3,FALSE)</f>
        <v>265513.98590640008</v>
      </c>
      <c r="E92" s="247" t="s">
        <v>947</v>
      </c>
      <c r="F92" s="240">
        <v>2511</v>
      </c>
      <c r="G92" s="252">
        <f>+VLOOKUP(E92,Numerica!A81:C462,3,FALSE)</f>
        <v>31138.087780800011</v>
      </c>
      <c r="I92" s="247" t="s">
        <v>1138</v>
      </c>
      <c r="J92" s="240">
        <v>3387</v>
      </c>
      <c r="K92" s="252">
        <f>+VLOOKUP(I92,Numerica!A95:C477,3,FALSE)</f>
        <v>98812.719667200028</v>
      </c>
    </row>
    <row r="93" spans="1:11">
      <c r="A93" s="247" t="s">
        <v>897</v>
      </c>
      <c r="B93" s="240">
        <v>15313</v>
      </c>
      <c r="C93" s="252">
        <f>+VLOOKUP(A93,Numerica!A92:C474,3,FALSE)</f>
        <v>153678.74361840001</v>
      </c>
      <c r="E93" s="247" t="s">
        <v>948</v>
      </c>
      <c r="F93" s="240">
        <v>2513</v>
      </c>
      <c r="G93" s="252">
        <f>+VLOOKUP(E93,Numerica!A82:C463,3,FALSE)</f>
        <v>34579.088544000006</v>
      </c>
      <c r="I93" s="247" t="s">
        <v>1139</v>
      </c>
      <c r="J93" s="240">
        <v>3388</v>
      </c>
      <c r="K93" s="252">
        <f>+VLOOKUP(I93,Numerica!A96:C478,3,FALSE)</f>
        <v>103697.39998464004</v>
      </c>
    </row>
    <row r="94" spans="1:11">
      <c r="A94" s="247" t="s">
        <v>898</v>
      </c>
      <c r="B94" s="240">
        <v>2384</v>
      </c>
      <c r="C94" s="252">
        <f>+VLOOKUP(A94,Numerica!A93:C475,3,FALSE)</f>
        <v>54761.296830240004</v>
      </c>
      <c r="E94" s="247" t="s">
        <v>949</v>
      </c>
      <c r="F94" s="240">
        <v>2514</v>
      </c>
      <c r="G94" s="252">
        <f>+VLOOKUP(E94,Numerica!A83:C464,3,FALSE)</f>
        <v>34579.088544000006</v>
      </c>
      <c r="I94" s="247" t="s">
        <v>1140</v>
      </c>
      <c r="J94" s="240">
        <v>3389</v>
      </c>
      <c r="K94" s="252">
        <f>+VLOOKUP(I94,Numerica!A97:C479,3,FALSE)</f>
        <v>115583.90747904003</v>
      </c>
    </row>
    <row r="95" spans="1:11">
      <c r="A95" s="247" t="s">
        <v>899</v>
      </c>
      <c r="B95" s="240">
        <v>2385</v>
      </c>
      <c r="C95" s="252">
        <f>+VLOOKUP(A95,Numerica!A94:C476,3,FALSE)</f>
        <v>61401.561661440006</v>
      </c>
      <c r="E95" s="247" t="s">
        <v>950</v>
      </c>
      <c r="F95" s="240">
        <v>2517</v>
      </c>
      <c r="G95" s="252">
        <f>+VLOOKUP(E95,Numerica!A84:C465,3,FALSE)</f>
        <v>28891.843780800009</v>
      </c>
      <c r="I95" s="247" t="s">
        <v>1141</v>
      </c>
      <c r="J95" s="240">
        <v>3390</v>
      </c>
      <c r="K95" s="252">
        <f>+VLOOKUP(I95,Numerica!A98:C480,3,FALSE)</f>
        <v>133825.31382528006</v>
      </c>
    </row>
    <row r="96" spans="1:11">
      <c r="A96" s="247" t="s">
        <v>900</v>
      </c>
      <c r="B96" s="240">
        <v>2386</v>
      </c>
      <c r="C96" s="252">
        <f>+VLOOKUP(A96,Numerica!A95:C477,3,FALSE)</f>
        <v>74220.206380320014</v>
      </c>
      <c r="E96" s="247" t="s">
        <v>951</v>
      </c>
      <c r="F96" s="240">
        <v>2518</v>
      </c>
      <c r="G96" s="252">
        <f>+VLOOKUP(E96,Numerica!A84:C466,3,FALSE)</f>
        <v>28891.843780800009</v>
      </c>
      <c r="I96" s="247" t="s">
        <v>1142</v>
      </c>
      <c r="J96" s="240">
        <v>3392</v>
      </c>
      <c r="K96" s="252">
        <f>+VLOOKUP(I96,Numerica!A99:C481,3,FALSE)</f>
        <v>122410.89079296004</v>
      </c>
    </row>
    <row r="97" spans="1:11">
      <c r="A97" s="247" t="s">
        <v>901</v>
      </c>
      <c r="B97" s="240">
        <v>2387</v>
      </c>
      <c r="C97" s="252">
        <f>+VLOOKUP(A97,Numerica!A96:C478,3,FALSE)</f>
        <v>75481.264098240019</v>
      </c>
      <c r="E97" s="247" t="s">
        <v>952</v>
      </c>
      <c r="F97" s="240">
        <v>2519</v>
      </c>
      <c r="G97" s="252">
        <f>+VLOOKUP(E97,Numerica!A85:C467,3,FALSE)</f>
        <v>20476.000665120002</v>
      </c>
      <c r="I97" s="247" t="s">
        <v>1143</v>
      </c>
      <c r="J97" s="240">
        <v>3393</v>
      </c>
      <c r="K97" s="252">
        <f>+VLOOKUP(I97,Numerica!A100:C482,3,FALSE)</f>
        <v>115872.32143872003</v>
      </c>
    </row>
    <row r="98" spans="1:11">
      <c r="A98" s="247" t="s">
        <v>902</v>
      </c>
      <c r="B98" s="240">
        <v>2388</v>
      </c>
      <c r="C98" s="252">
        <f>+VLOOKUP(A98,Numerica!A97:C479,3,FALSE)</f>
        <v>36531.801546240007</v>
      </c>
      <c r="E98" s="247" t="s">
        <v>953</v>
      </c>
      <c r="F98" s="240">
        <v>2521</v>
      </c>
      <c r="G98" s="252">
        <f>+VLOOKUP(E98,Numerica!A86:C468,3,FALSE)</f>
        <v>24408.871687200008</v>
      </c>
      <c r="I98" s="247" t="s">
        <v>1144</v>
      </c>
      <c r="J98" s="240">
        <v>3394</v>
      </c>
      <c r="K98" s="252">
        <f>+VLOOKUP(I98,Numerica!A101:C483,3,FALSE)</f>
        <v>101145.67685376001</v>
      </c>
    </row>
    <row r="99" spans="1:11">
      <c r="A99" s="247" t="s">
        <v>903</v>
      </c>
      <c r="B99" s="240">
        <v>2389</v>
      </c>
      <c r="C99" s="252">
        <f>+VLOOKUP(A99,Numerica!A98:C480,3,FALSE)</f>
        <v>36384.284576640013</v>
      </c>
      <c r="E99" s="247" t="s">
        <v>954</v>
      </c>
      <c r="F99" s="240">
        <v>2522</v>
      </c>
      <c r="G99" s="252">
        <f>+VLOOKUP(E99,Numerica!A87:C469,3,FALSE)</f>
        <v>24408.871687200008</v>
      </c>
      <c r="I99" s="247" t="s">
        <v>1145</v>
      </c>
      <c r="J99" s="240">
        <v>3395</v>
      </c>
      <c r="K99" s="252">
        <f>+VLOOKUP(I99,Numerica!A102:C484,3,FALSE)</f>
        <v>92222.547648000022</v>
      </c>
    </row>
    <row r="100" spans="1:11">
      <c r="A100" s="247" t="s">
        <v>904</v>
      </c>
      <c r="B100" s="240">
        <v>2390</v>
      </c>
      <c r="C100" s="252">
        <f>+VLOOKUP(A100,Numerica!A99:C481,3,FALSE)</f>
        <v>36384.284576640013</v>
      </c>
      <c r="E100" s="247" t="s">
        <v>955</v>
      </c>
      <c r="F100" s="240">
        <v>2523</v>
      </c>
      <c r="G100" s="252">
        <f>+VLOOKUP(E100,Numerica!A88:C470,3,FALSE)</f>
        <v>27982.180306080008</v>
      </c>
      <c r="I100" s="247" t="s">
        <v>1146</v>
      </c>
      <c r="J100" s="240">
        <v>3398</v>
      </c>
      <c r="K100" s="252">
        <f>+VLOOKUP(I100,Numerica!A103:C485,3,FALSE)</f>
        <v>105530.02344192003</v>
      </c>
    </row>
    <row r="101" spans="1:11">
      <c r="A101" s="247" t="s">
        <v>905</v>
      </c>
      <c r="B101" s="240">
        <v>2416</v>
      </c>
      <c r="C101" s="252">
        <f>+VLOOKUP(A101,Numerica!A100:C482,3,FALSE)</f>
        <v>40449.27558672001</v>
      </c>
      <c r="E101" s="247" t="s">
        <v>956</v>
      </c>
      <c r="F101" s="240">
        <v>2524</v>
      </c>
      <c r="G101" s="252">
        <f>+VLOOKUP(E101,Numerica!A89:C471,3,FALSE)</f>
        <v>27982.180306080008</v>
      </c>
      <c r="I101" s="247" t="s">
        <v>1147</v>
      </c>
      <c r="J101" s="240">
        <v>3399</v>
      </c>
      <c r="K101" s="252">
        <f>+VLOOKUP(I101,Numerica!A104:C486,3,FALSE)</f>
        <v>104744.53296384004</v>
      </c>
    </row>
    <row r="102" spans="1:11">
      <c r="A102" s="247" t="s">
        <v>906</v>
      </c>
      <c r="B102" s="240">
        <v>2418</v>
      </c>
      <c r="C102" s="252">
        <f>+VLOOKUP(A102,Numerica!A101:C483,3,FALSE)</f>
        <v>45496.159853760008</v>
      </c>
      <c r="E102" s="247" t="s">
        <v>957</v>
      </c>
      <c r="F102" s="240">
        <v>2527</v>
      </c>
      <c r="G102" s="252">
        <f>+VLOOKUP(E102,Numerica!A90:C472,3,FALSE)</f>
        <v>27395.061133440009</v>
      </c>
      <c r="I102" s="247" t="s">
        <v>1148</v>
      </c>
      <c r="J102" s="240">
        <v>3400</v>
      </c>
      <c r="K102" s="252">
        <f>+VLOOKUP(I102,Numerica!A105:C487,3,FALSE)</f>
        <v>121038.33831936</v>
      </c>
    </row>
    <row r="103" spans="1:11">
      <c r="A103" s="247" t="s">
        <v>907</v>
      </c>
      <c r="B103" s="240">
        <v>2422</v>
      </c>
      <c r="C103" s="252">
        <f>+VLOOKUP(A103,Numerica!A103:C485,3,FALSE)</f>
        <v>30908.52981216001</v>
      </c>
      <c r="E103" s="247" t="s">
        <v>958</v>
      </c>
      <c r="F103" s="240">
        <v>2528</v>
      </c>
      <c r="G103" s="252">
        <f>+VLOOKUP(E103,Numerica!A91:C473,3,FALSE)</f>
        <v>26463.139422720003</v>
      </c>
      <c r="I103" s="247" t="s">
        <v>1239</v>
      </c>
      <c r="J103" s="240">
        <v>3401</v>
      </c>
      <c r="K103" s="252">
        <f>+VLOOKUP(I103,Numerica!A106:C488,3,FALSE)</f>
        <v>138859.23270912003</v>
      </c>
    </row>
    <row r="104" spans="1:11">
      <c r="A104" s="247" t="s">
        <v>852</v>
      </c>
      <c r="B104" s="240">
        <v>1</v>
      </c>
      <c r="C104" s="252">
        <f>+VLOOKUP(A104,Numerica!A104:C486,3,FALSE)</f>
        <v>13366.385192160002</v>
      </c>
      <c r="E104" s="247" t="s">
        <v>959</v>
      </c>
      <c r="F104" s="240">
        <v>2529</v>
      </c>
      <c r="G104" s="252">
        <f>+VLOOKUP(E104,Numerica!A92:C474,3,FALSE)</f>
        <v>21334.760166720003</v>
      </c>
      <c r="I104" s="247" t="s">
        <v>1149</v>
      </c>
      <c r="J104" s="240">
        <v>3402</v>
      </c>
      <c r="K104" s="252">
        <f>+VLOOKUP(I104,Numerica!A106:C488,3,FALSE)</f>
        <v>129429.88869888004</v>
      </c>
    </row>
    <row r="105" spans="1:11">
      <c r="A105" s="247" t="s">
        <v>908</v>
      </c>
      <c r="B105" s="240">
        <v>2424</v>
      </c>
      <c r="C105" s="252">
        <f>+VLOOKUP(A105,Numerica!A105:C487,3,FALSE)</f>
        <v>26115.83742768001</v>
      </c>
      <c r="E105" s="247" t="s">
        <v>960</v>
      </c>
      <c r="F105" s="240">
        <v>2530</v>
      </c>
      <c r="G105" s="252">
        <f>+VLOOKUP(E105,Numerica!A93:C475,3,FALSE)</f>
        <v>20622.741659520005</v>
      </c>
      <c r="I105" s="247" t="s">
        <v>1150</v>
      </c>
      <c r="J105" s="240">
        <v>3403</v>
      </c>
      <c r="K105" s="252">
        <f>+VLOOKUP(I105,Numerica!A107:C489,3,FALSE)</f>
        <v>135306.95270400002</v>
      </c>
    </row>
    <row r="106" spans="1:11">
      <c r="A106" s="247" t="s">
        <v>909</v>
      </c>
      <c r="B106" s="240">
        <v>2425</v>
      </c>
      <c r="C106" s="252">
        <f>+VLOOKUP(A106,Numerica!A106:C488,3,FALSE)</f>
        <v>26115.83742768001</v>
      </c>
      <c r="E106" s="247" t="s">
        <v>961</v>
      </c>
      <c r="F106" s="240">
        <v>2533</v>
      </c>
      <c r="G106" s="252">
        <f>+VLOOKUP(E106,Numerica!A96:C478,3,FALSE)</f>
        <v>24697.534461600007</v>
      </c>
      <c r="I106" s="247" t="s">
        <v>1151</v>
      </c>
      <c r="J106" s="240">
        <v>3404</v>
      </c>
      <c r="K106" s="252">
        <f>+VLOOKUP(I106,Numerica!A108:C490,3,FALSE)</f>
        <v>100651.97818368001</v>
      </c>
    </row>
    <row r="107" spans="1:11">
      <c r="A107" s="247" t="s">
        <v>910</v>
      </c>
      <c r="B107" s="240">
        <v>2426</v>
      </c>
      <c r="C107" s="252">
        <f>+VLOOKUP(A107,Numerica!A107:C489,3,FALSE)</f>
        <v>16635.780453600004</v>
      </c>
      <c r="E107" s="247" t="s">
        <v>962</v>
      </c>
      <c r="F107" s="240">
        <v>2534</v>
      </c>
      <c r="G107" s="252">
        <f>+VLOOKUP(E107,Numerica!A97:C479,3,FALSE)</f>
        <v>24697.534461600007</v>
      </c>
      <c r="I107" s="247" t="s">
        <v>1152</v>
      </c>
      <c r="J107" s="240">
        <v>3405</v>
      </c>
      <c r="K107" s="252">
        <f>+VLOOKUP(I107,Numerica!A109:C491,3,FALSE)</f>
        <v>124710.37108992004</v>
      </c>
    </row>
    <row r="108" spans="1:11">
      <c r="A108" s="247" t="s">
        <v>911</v>
      </c>
      <c r="B108" s="240">
        <v>2428</v>
      </c>
      <c r="C108" s="252">
        <f>+VLOOKUP(A108,Numerica!A108:C490,3,FALSE)</f>
        <v>19477.460572416006</v>
      </c>
      <c r="E108" s="247" t="s">
        <v>963</v>
      </c>
      <c r="F108" s="240">
        <v>2535</v>
      </c>
      <c r="G108" s="252">
        <f>+VLOOKUP(E108,Numerica!A98:C480,3,FALSE)</f>
        <v>23755.418887200005</v>
      </c>
      <c r="I108" s="247" t="s">
        <v>1153</v>
      </c>
      <c r="J108" s="240">
        <v>3406</v>
      </c>
      <c r="K108" s="252">
        <f>+VLOOKUP(I108,Numerica!A110:C492,3,FALSE)</f>
        <v>125342.10915072002</v>
      </c>
    </row>
    <row r="109" spans="1:11">
      <c r="A109" s="247" t="s">
        <v>912</v>
      </c>
      <c r="B109" s="240">
        <v>2429</v>
      </c>
      <c r="C109" s="252">
        <f>+VLOOKUP(A109,Numerica!A109:C491,3,FALSE)</f>
        <v>17997.796000800005</v>
      </c>
      <c r="E109" s="247" t="s">
        <v>964</v>
      </c>
      <c r="F109" s="240">
        <v>2536</v>
      </c>
      <c r="G109" s="252">
        <f>+VLOOKUP(E109,Numerica!A99:C481,3,FALSE)</f>
        <v>23229.405719520004</v>
      </c>
      <c r="I109" s="247" t="s">
        <v>1154</v>
      </c>
      <c r="J109" s="240">
        <v>3409</v>
      </c>
      <c r="K109" s="252">
        <f>+VLOOKUP(I109,Numerica!A111:C493,3,FALSE)</f>
        <v>127985.57705472002</v>
      </c>
    </row>
    <row r="110" spans="1:11">
      <c r="A110" s="247" t="s">
        <v>913</v>
      </c>
      <c r="B110" s="240">
        <v>2434</v>
      </c>
      <c r="C110" s="252">
        <f>+VLOOKUP(A110,Numerica!A110:C492,3,FALSE)</f>
        <v>31112.015014080003</v>
      </c>
      <c r="E110" s="247" t="s">
        <v>965</v>
      </c>
      <c r="F110" s="488" t="s">
        <v>1258</v>
      </c>
      <c r="G110" s="454"/>
      <c r="I110" s="247" t="s">
        <v>1155</v>
      </c>
      <c r="J110" s="240">
        <v>3410</v>
      </c>
      <c r="K110" s="252">
        <f>+VLOOKUP(I110,Numerica!A111:C494,3,FALSE)</f>
        <v>128725.32583680002</v>
      </c>
    </row>
    <row r="111" spans="1:11">
      <c r="A111" s="247" t="s">
        <v>914</v>
      </c>
      <c r="B111" s="240">
        <v>2435</v>
      </c>
      <c r="C111" s="252">
        <f>+VLOOKUP(A111,Numerica!A111:C493,3,FALSE)</f>
        <v>31112.015014080003</v>
      </c>
      <c r="E111" s="247" t="s">
        <v>966</v>
      </c>
      <c r="F111" s="488" t="s">
        <v>1258</v>
      </c>
      <c r="G111" s="454"/>
      <c r="I111" s="247" t="s">
        <v>1156</v>
      </c>
      <c r="J111" s="240">
        <v>3411</v>
      </c>
      <c r="K111" s="252">
        <f>+VLOOKUP(I111,Numerica!A112:C495,3,FALSE)</f>
        <v>88194.121720320007</v>
      </c>
    </row>
    <row r="112" spans="1:11">
      <c r="A112" s="247" t="s">
        <v>915</v>
      </c>
      <c r="B112" s="240">
        <v>2438</v>
      </c>
      <c r="C112" s="252">
        <f>+VLOOKUP(A112,Numerica!A111:C494,3,FALSE)</f>
        <v>28415.182635840007</v>
      </c>
      <c r="E112" s="247" t="s">
        <v>967</v>
      </c>
      <c r="F112" s="240">
        <v>2540</v>
      </c>
      <c r="G112" s="252">
        <f>+VLOOKUP(E112,Numerica!A102:C484,3,FALSE)</f>
        <v>42964.064183040013</v>
      </c>
      <c r="I112" s="247" t="s">
        <v>1157</v>
      </c>
      <c r="J112" s="240">
        <v>3412</v>
      </c>
      <c r="K112" s="252">
        <f>+VLOOKUP(I112,Numerica!A113:C496,3,FALSE)</f>
        <v>129510.12264960003</v>
      </c>
    </row>
    <row r="113" spans="1:11">
      <c r="A113" s="247" t="s">
        <v>916</v>
      </c>
      <c r="B113" s="240">
        <v>2441</v>
      </c>
      <c r="C113" s="252">
        <f>+VLOOKUP(A113,Numerica!A112:C495,3,FALSE)</f>
        <v>24308.362478400006</v>
      </c>
      <c r="E113" s="247" t="s">
        <v>968</v>
      </c>
      <c r="F113" s="240">
        <v>2545</v>
      </c>
      <c r="G113" s="252">
        <f>+VLOOKUP(E113,Numerica!A105:C487,3,FALSE)</f>
        <v>20594.937242880005</v>
      </c>
      <c r="I113" s="247" t="s">
        <v>1158</v>
      </c>
      <c r="J113" s="240">
        <v>3413</v>
      </c>
      <c r="K113" s="252">
        <f>+VLOOKUP(I113,Numerica!A114:C497,3,FALSE)</f>
        <v>126754.69314816002</v>
      </c>
    </row>
    <row r="114" spans="1:11">
      <c r="A114" s="247" t="s">
        <v>917</v>
      </c>
      <c r="B114" s="240">
        <v>2442</v>
      </c>
      <c r="C114" s="252">
        <f>+VLOOKUP(A114,Numerica!A113:C496,3,FALSE)</f>
        <v>24308.362478400006</v>
      </c>
      <c r="E114" s="247" t="s">
        <v>969</v>
      </c>
      <c r="F114" s="240">
        <v>2546</v>
      </c>
      <c r="G114" s="252">
        <f>+VLOOKUP(E114,Numerica!A106:C488,3,FALSE)</f>
        <v>39314.170896000011</v>
      </c>
      <c r="I114" s="247" t="s">
        <v>1159</v>
      </c>
      <c r="J114" s="240">
        <v>3414</v>
      </c>
      <c r="K114" s="252">
        <f>+VLOOKUP(I114,Numerica!A115:C498,3,FALSE)</f>
        <v>116068.98057216003</v>
      </c>
    </row>
    <row r="115" spans="1:11">
      <c r="A115" s="247" t="s">
        <v>918</v>
      </c>
      <c r="B115" s="240">
        <v>2445</v>
      </c>
      <c r="C115" s="252">
        <f>+VLOOKUP(A115,Numerica!A114:C497,3,FALSE)</f>
        <v>27079.753821120012</v>
      </c>
      <c r="E115" s="247" t="s">
        <v>970</v>
      </c>
      <c r="F115" s="240">
        <v>2550</v>
      </c>
      <c r="G115" s="252">
        <f>+VLOOKUP(E115,Numerica!A108:C490,3,FALSE)</f>
        <v>36513.357840960009</v>
      </c>
      <c r="I115" s="247" t="s">
        <v>1160</v>
      </c>
      <c r="J115" s="240">
        <v>3415</v>
      </c>
      <c r="K115" s="252">
        <f>+VLOOKUP(I115,Numerica!A116:C499,3,FALSE)</f>
        <v>119008.67371008004</v>
      </c>
    </row>
    <row r="116" spans="1:11">
      <c r="A116" s="247" t="s">
        <v>919</v>
      </c>
      <c r="B116" s="240">
        <v>2447</v>
      </c>
      <c r="C116" s="252">
        <f>+VLOOKUP(A116,Numerica!A115:C498,3,FALSE)</f>
        <v>25293.197529600006</v>
      </c>
      <c r="E116" s="247" t="s">
        <v>971</v>
      </c>
      <c r="F116" s="240">
        <v>2551</v>
      </c>
      <c r="G116" s="252">
        <f>+VLOOKUP(E116,Numerica!A109:C491,3,FALSE)</f>
        <v>27047.881660800009</v>
      </c>
      <c r="I116" s="247" t="s">
        <v>1161</v>
      </c>
      <c r="J116" s="240">
        <v>3416</v>
      </c>
      <c r="K116" s="252">
        <f>+VLOOKUP(I116,Numerica!A117:C500,3,FALSE)</f>
        <v>111261.48811008003</v>
      </c>
    </row>
    <row r="117" spans="1:11">
      <c r="A117" s="247" t="s">
        <v>920</v>
      </c>
      <c r="B117" s="240">
        <v>2448</v>
      </c>
      <c r="C117" s="252">
        <f>+VLOOKUP(A117,Numerica!A116:C499,3,FALSE)</f>
        <v>25341.422346240004</v>
      </c>
      <c r="E117" s="247" t="s">
        <v>972</v>
      </c>
      <c r="F117" s="240">
        <v>2552</v>
      </c>
      <c r="G117" s="252">
        <f>+VLOOKUP(E117,Numerica!A110:C492,3,FALSE)</f>
        <v>30440.469739680007</v>
      </c>
      <c r="I117" s="247" t="s">
        <v>1162</v>
      </c>
      <c r="J117" s="240">
        <v>3417</v>
      </c>
      <c r="K117" s="252">
        <f>+VLOOKUP(I117,Numerica!A118:C501,3,FALSE)</f>
        <v>211663.53567744003</v>
      </c>
    </row>
    <row r="118" spans="1:11">
      <c r="A118" s="247" t="s">
        <v>921</v>
      </c>
      <c r="B118" s="240">
        <v>2449</v>
      </c>
      <c r="C118" s="252">
        <f>+VLOOKUP(A118,Numerica!A117:C500,3,FALSE)</f>
        <v>25341.422346240004</v>
      </c>
      <c r="E118" s="247" t="s">
        <v>973</v>
      </c>
      <c r="F118" s="240">
        <v>2553</v>
      </c>
      <c r="G118" s="252">
        <f>+VLOOKUP(E118,Numerica!A111:C493,3,FALSE)</f>
        <v>44775.949938720012</v>
      </c>
      <c r="I118" s="247" t="s">
        <v>1163</v>
      </c>
      <c r="J118" s="240">
        <v>3418</v>
      </c>
      <c r="K118" s="252">
        <f>+VLOOKUP(I118,Numerica!A119:C502,3,FALSE)</f>
        <v>147788.08214016006</v>
      </c>
    </row>
    <row r="119" spans="1:11">
      <c r="A119" s="247" t="s">
        <v>922</v>
      </c>
      <c r="B119" s="240">
        <v>2464</v>
      </c>
      <c r="C119" s="252">
        <f>+VLOOKUP(A119,Numerica!A118:C501,3,FALSE)</f>
        <v>32518.278112320007</v>
      </c>
      <c r="E119" s="247" t="s">
        <v>974</v>
      </c>
      <c r="F119" s="240">
        <v>2554</v>
      </c>
      <c r="G119" s="252">
        <f>+VLOOKUP(E119,Numerica!A111:C494,3,FALSE)</f>
        <v>44775.949938720012</v>
      </c>
      <c r="I119" s="247" t="s">
        <v>1164</v>
      </c>
      <c r="J119" s="240">
        <v>3419</v>
      </c>
      <c r="K119" s="252">
        <f>+VLOOKUP(I119,Numerica!A120:C503,3,FALSE)</f>
        <v>123050.97294336002</v>
      </c>
    </row>
    <row r="120" spans="1:11">
      <c r="A120" s="247" t="s">
        <v>923</v>
      </c>
      <c r="B120" s="240">
        <v>2465</v>
      </c>
      <c r="C120" s="252">
        <f>+VLOOKUP(A120,Numerica!A119:C502,3,FALSE)</f>
        <v>32518.278112320007</v>
      </c>
      <c r="E120" s="247" t="s">
        <v>975</v>
      </c>
      <c r="F120" s="240">
        <v>2555</v>
      </c>
      <c r="G120" s="252">
        <f>+VLOOKUP(E120,Numerica!A112:C495,3,FALSE)</f>
        <v>25592.168521920001</v>
      </c>
      <c r="I120" s="247" t="s">
        <v>1165</v>
      </c>
      <c r="J120" s="240">
        <v>3420</v>
      </c>
      <c r="K120" s="252">
        <f>+VLOOKUP(I120,Numerica!A121:C504,3,FALSE)</f>
        <v>123050.97294336002</v>
      </c>
    </row>
    <row r="121" spans="1:11">
      <c r="A121" s="247" t="s">
        <v>924</v>
      </c>
      <c r="B121" s="240">
        <v>2476</v>
      </c>
      <c r="C121" s="252">
        <f>+VLOOKUP(A121,Numerica!A120:C503,3,FALSE)</f>
        <v>29333.28381984001</v>
      </c>
      <c r="E121" s="247" t="s">
        <v>976</v>
      </c>
      <c r="F121" s="488" t="s">
        <v>1258</v>
      </c>
      <c r="G121" s="454"/>
      <c r="I121" s="247" t="s">
        <v>1166</v>
      </c>
      <c r="J121" s="240">
        <v>3421</v>
      </c>
      <c r="K121" s="252">
        <f>+VLOOKUP(I121,Numerica!A122:C505,3,FALSE)</f>
        <v>124839.99601920003</v>
      </c>
    </row>
    <row r="122" spans="1:11">
      <c r="A122" s="247" t="s">
        <v>925</v>
      </c>
      <c r="B122" s="240">
        <v>2479</v>
      </c>
      <c r="C122" s="252">
        <f>+VLOOKUP(A122,Numerica!A121:C504,3,FALSE)</f>
        <v>27071.242598400011</v>
      </c>
      <c r="E122" s="247" t="s">
        <v>977</v>
      </c>
      <c r="F122" s="240">
        <v>2559</v>
      </c>
      <c r="G122" s="252">
        <f>+VLOOKUP(E122,Numerica!A115:C498,3,FALSE)</f>
        <v>36031.403728320009</v>
      </c>
      <c r="I122" s="247" t="s">
        <v>1167</v>
      </c>
      <c r="J122" s="240">
        <v>3422</v>
      </c>
      <c r="K122" s="252">
        <f>+VLOOKUP(I122,Numerica!A123:C506,3,FALSE)</f>
        <v>113653.25604864003</v>
      </c>
    </row>
    <row r="123" spans="1:11">
      <c r="A123" s="247" t="s">
        <v>926</v>
      </c>
      <c r="B123" s="240">
        <v>2480</v>
      </c>
      <c r="C123" s="252">
        <f>+VLOOKUP(A123,Numerica!A122:C505,3,FALSE)</f>
        <v>25611.788442240009</v>
      </c>
      <c r="E123" s="247" t="s">
        <v>978</v>
      </c>
      <c r="F123" s="240">
        <v>2560</v>
      </c>
      <c r="G123" s="252">
        <f>+VLOOKUP(E123,Numerica!A116:C499,3,FALSE)</f>
        <v>24811.227080640008</v>
      </c>
      <c r="I123" s="247" t="s">
        <v>1168</v>
      </c>
      <c r="J123" s="240">
        <v>3423</v>
      </c>
      <c r="K123" s="252">
        <f>+VLOOKUP(I123,Numerica!A124:C507,3,FALSE)</f>
        <v>131518.94714112001</v>
      </c>
    </row>
    <row r="124" spans="1:11">
      <c r="A124" s="247" t="s">
        <v>927</v>
      </c>
      <c r="B124" s="240">
        <v>2481</v>
      </c>
      <c r="C124" s="252">
        <f>+VLOOKUP(A124,Numerica!A123:C506,3,FALSE)</f>
        <v>25611.788442240009</v>
      </c>
      <c r="E124" s="247" t="s">
        <v>979</v>
      </c>
      <c r="F124" s="240">
        <v>2562</v>
      </c>
      <c r="G124" s="252">
        <f>+VLOOKUP(E124,Numerica!A117:C500,3,FALSE)</f>
        <v>33241.560512160009</v>
      </c>
      <c r="I124" s="247" t="s">
        <v>1169</v>
      </c>
      <c r="J124" s="240">
        <v>3424</v>
      </c>
      <c r="K124" s="252">
        <f>+VLOOKUP(I124,Numerica!A125:C508,3,FALSE)</f>
        <v>110097.47755776002</v>
      </c>
    </row>
    <row r="125" spans="1:11">
      <c r="A125" s="247" t="s">
        <v>928</v>
      </c>
      <c r="B125" s="240">
        <v>2482</v>
      </c>
      <c r="C125" s="252">
        <f>+VLOOKUP(A125,Numerica!A124:C507,3,FALSE)</f>
        <v>15629.088034560004</v>
      </c>
      <c r="E125" s="247" t="s">
        <v>980</v>
      </c>
      <c r="F125" s="240">
        <v>2563</v>
      </c>
      <c r="G125" s="252">
        <f>+VLOOKUP(E125,Numerica!A118:C501,3,FALSE)</f>
        <v>31750.079000640006</v>
      </c>
      <c r="I125" s="247" t="s">
        <v>1170</v>
      </c>
      <c r="J125" s="240">
        <v>3425</v>
      </c>
      <c r="K125" s="252">
        <f>+VLOOKUP(I125,Numerica!A126:C509,3,FALSE)</f>
        <v>116659.86275328003</v>
      </c>
    </row>
    <row r="126" spans="1:11">
      <c r="A126" s="247" t="s">
        <v>929</v>
      </c>
      <c r="B126" s="240">
        <v>2483</v>
      </c>
      <c r="C126" s="252">
        <f>+VLOOKUP(A126,Numerica!A125:C508,3,FALSE)</f>
        <v>20837.008832640004</v>
      </c>
      <c r="E126" s="247" t="s">
        <v>981</v>
      </c>
      <c r="F126" s="240">
        <v>2564</v>
      </c>
      <c r="G126" s="252">
        <f>+VLOOKUP(E126,Numerica!A119:C502,3,FALSE)</f>
        <v>23972.528580000009</v>
      </c>
      <c r="I126" s="247" t="s">
        <v>1191</v>
      </c>
      <c r="J126" s="240">
        <v>7853</v>
      </c>
      <c r="K126" s="252">
        <f>+VLOOKUP(I126,Numerica!A127:C510,3,FALSE)</f>
        <v>126966.00973056004</v>
      </c>
    </row>
    <row r="127" spans="1:11">
      <c r="A127" s="247" t="s">
        <v>930</v>
      </c>
      <c r="B127" s="240">
        <v>2484</v>
      </c>
      <c r="C127" s="252">
        <f>+VLOOKUP(A127,Numerica!A126:C509,3,FALSE)</f>
        <v>20342.410408320004</v>
      </c>
      <c r="E127" s="247" t="s">
        <v>982</v>
      </c>
      <c r="F127" s="488" t="s">
        <v>1258</v>
      </c>
      <c r="G127" s="454"/>
      <c r="I127" s="247" t="s">
        <v>1219</v>
      </c>
      <c r="J127" s="240">
        <v>9789</v>
      </c>
      <c r="K127" s="252">
        <f>+VLOOKUP(I127,Numerica!A127:C511,3,FALSE)</f>
        <v>145688.44781568003</v>
      </c>
    </row>
    <row r="128" spans="1:11">
      <c r="A128" s="247" t="s">
        <v>931</v>
      </c>
      <c r="B128" s="240">
        <v>2485</v>
      </c>
      <c r="C128" s="252">
        <f>+VLOOKUP(A128,Numerica!A127:C510,3,FALSE)</f>
        <v>27739.487936160011</v>
      </c>
      <c r="E128" s="247" t="s">
        <v>983</v>
      </c>
      <c r="F128" s="488" t="s">
        <v>1258</v>
      </c>
      <c r="G128" s="454"/>
      <c r="I128" s="247" t="s">
        <v>854</v>
      </c>
      <c r="J128" s="240">
        <v>10232</v>
      </c>
      <c r="K128" s="252">
        <f>+VLOOKUP(I128,Numerica!A128:C512,3,FALSE)</f>
        <v>124223.76992256002</v>
      </c>
    </row>
    <row r="129" spans="1:11">
      <c r="A129" s="247" t="s">
        <v>872</v>
      </c>
      <c r="B129" s="240">
        <v>13131</v>
      </c>
      <c r="C129" s="252">
        <f>+VLOOKUP(A129,Numerica!A127:C511,3,FALSE)</f>
        <v>26818.870958880005</v>
      </c>
      <c r="E129" s="247" t="s">
        <v>1185</v>
      </c>
      <c r="F129" s="240">
        <v>7282</v>
      </c>
      <c r="G129" s="252">
        <f>+VLOOKUP(E129,Numerica!A122:C505,3,FALSE)</f>
        <v>32598.522116160009</v>
      </c>
      <c r="I129" s="247" t="s">
        <v>855</v>
      </c>
      <c r="J129" s="240">
        <v>10237</v>
      </c>
      <c r="K129" s="252">
        <f>+VLOOKUP(I129,Numerica!A129:C513,3,FALSE)</f>
        <v>158544.17660928002</v>
      </c>
    </row>
    <row r="130" spans="1:11">
      <c r="A130" s="247" t="s">
        <v>932</v>
      </c>
      <c r="B130" s="240">
        <v>2488</v>
      </c>
      <c r="C130" s="252">
        <f>+VLOOKUP(A130,Numerica!A128:C512,3,FALSE)</f>
        <v>33837.288925440007</v>
      </c>
      <c r="E130" s="247" t="s">
        <v>1186</v>
      </c>
      <c r="F130" s="240">
        <v>7283</v>
      </c>
      <c r="G130" s="252">
        <f>+VLOOKUP(E130,Numerica!A123:C506,3,FALSE)</f>
        <v>32598.522116160009</v>
      </c>
      <c r="I130" s="247" t="s">
        <v>859</v>
      </c>
      <c r="J130" s="240">
        <v>10597</v>
      </c>
      <c r="K130" s="252">
        <f>+VLOOKUP(I130,Numerica!A130:C514,3,FALSE)</f>
        <v>131662.84750080001</v>
      </c>
    </row>
    <row r="131" spans="1:11">
      <c r="A131" s="247" t="s">
        <v>933</v>
      </c>
      <c r="B131" s="240">
        <v>2489</v>
      </c>
      <c r="C131" s="252">
        <f>+VLOOKUP(A131,Numerica!A129:C513,3,FALSE)</f>
        <v>33837.288925440007</v>
      </c>
      <c r="E131" s="247" t="s">
        <v>1183</v>
      </c>
      <c r="F131" s="240">
        <v>7130</v>
      </c>
      <c r="G131" s="252">
        <f>+VLOOKUP(E131,Numerica!A124:C507,3,FALSE)</f>
        <v>25323.133836000005</v>
      </c>
      <c r="I131" s="247" t="s">
        <v>886</v>
      </c>
      <c r="J131" s="240">
        <v>14435</v>
      </c>
      <c r="K131" s="252">
        <f>+VLOOKUP(I131,Numerica!A131:C515,3,FALSE)</f>
        <v>114291.96092160002</v>
      </c>
    </row>
    <row r="132" spans="1:11">
      <c r="A132" s="247" t="s">
        <v>934</v>
      </c>
      <c r="B132" s="240">
        <v>2492</v>
      </c>
      <c r="C132" s="252">
        <f>+VLOOKUP(A132,Numerica!A130:C514,3,FALSE)</f>
        <v>31018.552414080008</v>
      </c>
      <c r="E132" s="247" t="s">
        <v>1184</v>
      </c>
      <c r="F132" s="240">
        <v>7132</v>
      </c>
      <c r="G132" s="252">
        <f>+VLOOKUP(E132,Numerica!A125:C508,3,FALSE)</f>
        <v>25323.133836000005</v>
      </c>
      <c r="I132" s="247" t="s">
        <v>1232</v>
      </c>
      <c r="J132" s="425">
        <v>15818</v>
      </c>
      <c r="K132" s="426">
        <f>+VLOOKUP(I132,Numerica!A132:C516,3,FALSE)</f>
        <v>112767.70686720003</v>
      </c>
    </row>
    <row r="133" spans="1:11">
      <c r="A133" s="247" t="s">
        <v>935</v>
      </c>
      <c r="B133" s="240">
        <v>2493</v>
      </c>
      <c r="C133" s="252">
        <f>+VLOOKUP(A133,Numerica!A131:C515,3,FALSE)</f>
        <v>31018.552414080008</v>
      </c>
      <c r="E133" s="247" t="s">
        <v>1187</v>
      </c>
      <c r="F133" s="240">
        <v>7288</v>
      </c>
      <c r="G133" s="252">
        <f>+VLOOKUP(E133,Numerica!A126:C509,3,FALSE)</f>
        <v>42306.314930880013</v>
      </c>
      <c r="I133" s="247" t="s">
        <v>1243</v>
      </c>
      <c r="J133" s="425">
        <v>15828</v>
      </c>
      <c r="K133" s="426">
        <f>+VLOOKUP(I133,Numerica!A133:C517,3,FALSE)</f>
        <v>127950.65251584005</v>
      </c>
    </row>
    <row r="134" spans="1:11">
      <c r="A134" s="247" t="s">
        <v>873</v>
      </c>
      <c r="B134" s="240">
        <v>13135</v>
      </c>
      <c r="C134" s="252">
        <f>+VLOOKUP(A134,Numerica!A132:C516,3,FALSE)</f>
        <v>24272.161193280008</v>
      </c>
      <c r="E134" s="247" t="s">
        <v>1202</v>
      </c>
      <c r="F134" s="240">
        <v>8264</v>
      </c>
      <c r="G134" s="252">
        <f>+VLOOKUP(E134,Numerica!A127:C510,3,FALSE)</f>
        <v>27323.606069760011</v>
      </c>
      <c r="I134" s="450" t="s">
        <v>1319</v>
      </c>
      <c r="J134" s="427">
        <v>100000213360</v>
      </c>
      <c r="K134" s="426">
        <f>+VLOOKUP(I134,Numerica!A134:C518,3,FALSE)</f>
        <v>150250.32244992006</v>
      </c>
    </row>
    <row r="135" spans="1:11">
      <c r="A135" s="247" t="s">
        <v>888</v>
      </c>
      <c r="B135" s="240">
        <v>14674</v>
      </c>
      <c r="C135" s="252">
        <f>+VLOOKUP(A135,Numerica!A133:C517,3,FALSE)</f>
        <v>27475.305137280007</v>
      </c>
      <c r="E135" s="247" t="s">
        <v>1203</v>
      </c>
      <c r="F135" s="240">
        <v>8268</v>
      </c>
      <c r="G135" s="252">
        <f>+VLOOKUP(E135,Numerica!A127:C511,3,FALSE)</f>
        <v>28030.53581328001</v>
      </c>
      <c r="I135" s="247" t="s">
        <v>1287</v>
      </c>
      <c r="J135" s="427">
        <v>100000221552</v>
      </c>
      <c r="K135" s="426">
        <f>+VLOOKUP(I135,Numerica!A134:C518,3,FALSE)</f>
        <v>126392.25806592003</v>
      </c>
    </row>
    <row r="136" spans="1:11" ht="13.5" thickBot="1">
      <c r="A136" s="247" t="s">
        <v>889</v>
      </c>
      <c r="B136" s="240">
        <v>14677</v>
      </c>
      <c r="C136" s="252">
        <f>+VLOOKUP(A136,Numerica!A134:C518,3,FALSE)</f>
        <v>27976.152204000005</v>
      </c>
      <c r="E136" s="247" t="s">
        <v>1196</v>
      </c>
      <c r="F136" s="240">
        <v>8081</v>
      </c>
      <c r="G136" s="252">
        <f>+VLOOKUP(E136,Numerica!A128:C512,3,FALSE)</f>
        <v>43275.744832320008</v>
      </c>
      <c r="I136" s="248" t="s">
        <v>1288</v>
      </c>
      <c r="J136" s="451">
        <v>100000244689</v>
      </c>
      <c r="K136" s="423">
        <f>+VLOOKUP(I136,Numerica!A135:C519,3,FALSE)</f>
        <v>126055.68966144003</v>
      </c>
    </row>
    <row r="137" spans="1:11" ht="13.5" thickBot="1">
      <c r="A137" s="248" t="s">
        <v>890</v>
      </c>
      <c r="B137" s="241">
        <v>14683</v>
      </c>
      <c r="C137" s="253">
        <f>+VLOOKUP(A137,Numerica!A135:C519,3,FALSE)</f>
        <v>27685.651593600007</v>
      </c>
      <c r="E137" s="248" t="s">
        <v>1197</v>
      </c>
      <c r="F137" s="489" t="s">
        <v>1258</v>
      </c>
      <c r="G137" s="455"/>
    </row>
  </sheetData>
  <autoFilter ref="A6:C143" xr:uid="{00000000-0009-0000-0000-000002000000}"/>
  <printOptions horizontalCentered="1"/>
  <pageMargins left="0.39370078740157483" right="0.39370078740157483" top="0.43307086614173229" bottom="0.51181102362204722" header="0.31496062992125984" footer="0.31496062992125984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39"/>
  <sheetViews>
    <sheetView showGridLines="0" view="pageBreakPreview" zoomScale="115" zoomScaleNormal="100" zoomScaleSheetLayoutView="115" workbookViewId="0">
      <pane ySplit="6" topLeftCell="A7" activePane="bottomLeft" state="frozen"/>
      <selection pane="bottomLeft" activeCell="C10" sqref="C10"/>
    </sheetView>
  </sheetViews>
  <sheetFormatPr baseColWidth="10" defaultRowHeight="12.75"/>
  <cols>
    <col min="1" max="1" width="11" style="5" customWidth="1"/>
    <col min="2" max="2" width="14.28515625" style="5" customWidth="1"/>
    <col min="3" max="3" width="13.7109375" style="232" bestFit="1" customWidth="1"/>
    <col min="4" max="4" width="14.5703125" style="2" bestFit="1" customWidth="1"/>
    <col min="5" max="5" width="11.7109375" style="2" bestFit="1" customWidth="1"/>
    <col min="6" max="16384" width="11.42578125" style="2"/>
  </cols>
  <sheetData>
    <row r="1" spans="1:7" ht="12.95" customHeight="1">
      <c r="A1" s="249" t="s">
        <v>1455</v>
      </c>
      <c r="B1" s="249"/>
      <c r="C1" s="250"/>
      <c r="D1" s="250"/>
    </row>
    <row r="2" spans="1:7">
      <c r="A2" s="249" t="s">
        <v>1456</v>
      </c>
      <c r="B2" s="249"/>
      <c r="C2" s="250"/>
      <c r="D2" s="250"/>
    </row>
    <row r="3" spans="1:7">
      <c r="A3" s="236"/>
      <c r="B3" s="236"/>
      <c r="C3" s="237"/>
    </row>
    <row r="4" spans="1:7">
      <c r="A4" s="236"/>
      <c r="B4" s="236"/>
      <c r="C4" s="237"/>
    </row>
    <row r="5" spans="1:7" ht="9.75" customHeight="1" thickBot="1">
      <c r="A5" s="236"/>
      <c r="B5" s="236"/>
      <c r="C5" s="237"/>
    </row>
    <row r="6" spans="1:7" s="3" customFormat="1" ht="31.5" customHeight="1" thickBot="1">
      <c r="A6" s="243" t="s">
        <v>850</v>
      </c>
      <c r="B6" s="244" t="s">
        <v>851</v>
      </c>
      <c r="C6" s="452" t="s">
        <v>1225</v>
      </c>
      <c r="D6" s="452" t="s">
        <v>1293</v>
      </c>
      <c r="E6" s="424"/>
    </row>
    <row r="7" spans="1:7">
      <c r="A7" s="482" t="s">
        <v>1054</v>
      </c>
      <c r="B7" s="300">
        <v>2945</v>
      </c>
      <c r="C7" s="475">
        <v>30990.35089920001</v>
      </c>
      <c r="D7" s="476">
        <v>7893049101219</v>
      </c>
      <c r="E7" s="508"/>
      <c r="G7" s="491"/>
    </row>
    <row r="8" spans="1:7">
      <c r="A8" s="483" t="s">
        <v>1055</v>
      </c>
      <c r="B8" s="240">
        <v>2951</v>
      </c>
      <c r="C8" s="453">
        <v>27830.142574080004</v>
      </c>
      <c r="D8" s="454">
        <v>7893049102100</v>
      </c>
      <c r="E8" s="508"/>
      <c r="G8" s="491"/>
    </row>
    <row r="9" spans="1:7">
      <c r="A9" s="483" t="s">
        <v>1056</v>
      </c>
      <c r="B9" s="240">
        <v>2953</v>
      </c>
      <c r="C9" s="453">
        <v>24755.074122240007</v>
      </c>
      <c r="D9" s="454">
        <v>7893049102360</v>
      </c>
      <c r="E9" s="508"/>
      <c r="G9" s="491"/>
    </row>
    <row r="10" spans="1:7">
      <c r="A10" s="483" t="s">
        <v>1057</v>
      </c>
      <c r="B10" s="240">
        <v>2954</v>
      </c>
      <c r="C10" s="453">
        <v>24851.533808640008</v>
      </c>
      <c r="D10" s="454">
        <v>7893049102704</v>
      </c>
      <c r="E10" s="508"/>
      <c r="G10" s="491"/>
    </row>
    <row r="11" spans="1:7">
      <c r="A11" s="483" t="s">
        <v>1058</v>
      </c>
      <c r="B11" s="240">
        <v>2956</v>
      </c>
      <c r="C11" s="453">
        <v>28234.800760320009</v>
      </c>
      <c r="D11" s="454">
        <v>7893049102964</v>
      </c>
      <c r="E11" s="508"/>
      <c r="G11" s="491"/>
    </row>
    <row r="12" spans="1:7">
      <c r="A12" s="483" t="s">
        <v>1059</v>
      </c>
      <c r="B12" s="240">
        <v>2957</v>
      </c>
      <c r="C12" s="453">
        <v>66053.844003840015</v>
      </c>
      <c r="D12" s="454">
        <v>7893049103008</v>
      </c>
      <c r="E12" s="508"/>
      <c r="G12" s="491"/>
    </row>
    <row r="13" spans="1:7">
      <c r="A13" s="483" t="s">
        <v>1060</v>
      </c>
      <c r="B13" s="240">
        <v>2961</v>
      </c>
      <c r="C13" s="453">
        <v>39504.408599040013</v>
      </c>
      <c r="D13" s="454">
        <v>7893049103923</v>
      </c>
      <c r="E13" s="508"/>
      <c r="G13" s="491"/>
    </row>
    <row r="14" spans="1:7">
      <c r="A14" s="483" t="s">
        <v>1061</v>
      </c>
      <c r="B14" s="240">
        <v>2962</v>
      </c>
      <c r="C14" s="453">
        <v>47098.143375360014</v>
      </c>
      <c r="D14" s="454">
        <v>7893049104067</v>
      </c>
      <c r="E14" s="508"/>
      <c r="G14" s="491"/>
    </row>
    <row r="15" spans="1:7">
      <c r="A15" s="483" t="s">
        <v>1062</v>
      </c>
      <c r="B15" s="240">
        <v>2971</v>
      </c>
      <c r="C15" s="453">
        <v>37985.784291840006</v>
      </c>
      <c r="D15" s="454">
        <v>7893049105552</v>
      </c>
      <c r="E15" s="508"/>
      <c r="G15" s="491"/>
    </row>
    <row r="16" spans="1:7">
      <c r="A16" s="483" t="s">
        <v>1063</v>
      </c>
      <c r="B16" s="240">
        <v>2977</v>
      </c>
      <c r="C16" s="453">
        <v>40686.682654464013</v>
      </c>
      <c r="D16" s="454">
        <v>7893049107082</v>
      </c>
      <c r="E16" s="508"/>
      <c r="G16" s="491"/>
    </row>
    <row r="17" spans="1:7">
      <c r="A17" s="483" t="s">
        <v>1064</v>
      </c>
      <c r="B17" s="240">
        <v>2978</v>
      </c>
      <c r="C17" s="453">
        <v>53995.377891840013</v>
      </c>
      <c r="D17" s="454">
        <v>7893049107754</v>
      </c>
      <c r="E17" s="508"/>
      <c r="G17" s="491"/>
    </row>
    <row r="18" spans="1:7">
      <c r="A18" s="483" t="s">
        <v>1065</v>
      </c>
      <c r="B18" s="240">
        <v>2979</v>
      </c>
      <c r="C18" s="453">
        <v>70201.600465920012</v>
      </c>
      <c r="D18" s="454">
        <v>7893049107839</v>
      </c>
      <c r="E18" s="508"/>
      <c r="G18" s="491"/>
    </row>
    <row r="19" spans="1:7">
      <c r="A19" s="483" t="s">
        <v>1066</v>
      </c>
      <c r="B19" s="240">
        <v>2980</v>
      </c>
      <c r="C19" s="453">
        <v>18456.693911040002</v>
      </c>
      <c r="D19" s="454">
        <v>7893049107914</v>
      </c>
      <c r="E19" s="508"/>
      <c r="G19" s="491"/>
    </row>
    <row r="20" spans="1:7">
      <c r="A20" s="483" t="s">
        <v>1067</v>
      </c>
      <c r="B20" s="240">
        <v>2989</v>
      </c>
      <c r="C20" s="453">
        <v>24192.300464640011</v>
      </c>
      <c r="D20" s="454">
        <v>7893049109895</v>
      </c>
      <c r="E20" s="508"/>
      <c r="G20" s="491"/>
    </row>
    <row r="21" spans="1:7">
      <c r="A21" s="483" t="s">
        <v>1068</v>
      </c>
      <c r="B21" s="240">
        <v>2993</v>
      </c>
      <c r="C21" s="453">
        <v>17167.652705280005</v>
      </c>
      <c r="D21" s="454">
        <v>7893049110464</v>
      </c>
      <c r="E21" s="508"/>
      <c r="G21" s="491"/>
    </row>
    <row r="22" spans="1:7">
      <c r="A22" s="483" t="s">
        <v>1069</v>
      </c>
      <c r="B22" s="240">
        <v>2995</v>
      </c>
      <c r="C22" s="453">
        <v>23742.182069760005</v>
      </c>
      <c r="D22" s="454">
        <v>7893049110983</v>
      </c>
      <c r="E22" s="508"/>
      <c r="G22" s="491"/>
    </row>
    <row r="23" spans="1:7">
      <c r="A23" s="483" t="s">
        <v>1070</v>
      </c>
      <c r="B23" s="240">
        <v>2996</v>
      </c>
      <c r="C23" s="453">
        <v>29707.944752640007</v>
      </c>
      <c r="D23" s="454">
        <v>7893049111010</v>
      </c>
      <c r="E23" s="508"/>
      <c r="G23" s="491"/>
    </row>
    <row r="24" spans="1:7">
      <c r="A24" s="483" t="s">
        <v>1071</v>
      </c>
      <c r="B24" s="240">
        <v>3004</v>
      </c>
      <c r="C24" s="453">
        <v>28147.710581760006</v>
      </c>
      <c r="D24" s="454">
        <v>7893049111959</v>
      </c>
      <c r="E24" s="508"/>
      <c r="G24" s="491"/>
    </row>
    <row r="25" spans="1:7">
      <c r="A25" s="483" t="s">
        <v>1072</v>
      </c>
      <c r="B25" s="240">
        <v>3005</v>
      </c>
      <c r="C25" s="453">
        <v>29999.987888640007</v>
      </c>
      <c r="D25" s="454">
        <v>7893049112093</v>
      </c>
      <c r="E25" s="508"/>
      <c r="G25" s="491"/>
    </row>
    <row r="26" spans="1:7">
      <c r="A26" s="483" t="s">
        <v>1073</v>
      </c>
      <c r="B26" s="240">
        <v>3009</v>
      </c>
      <c r="C26" s="453">
        <v>34904.955402240004</v>
      </c>
      <c r="D26" s="454">
        <v>7893049112598</v>
      </c>
      <c r="E26" s="508"/>
      <c r="G26" s="491"/>
    </row>
    <row r="27" spans="1:7">
      <c r="A27" s="483" t="s">
        <v>1074</v>
      </c>
      <c r="B27" s="240">
        <v>3010</v>
      </c>
      <c r="C27" s="453">
        <v>28880.060267520006</v>
      </c>
      <c r="D27" s="454">
        <v>7893049112765</v>
      </c>
      <c r="E27" s="508"/>
      <c r="G27" s="491"/>
    </row>
    <row r="28" spans="1:7">
      <c r="A28" s="483" t="s">
        <v>1075</v>
      </c>
      <c r="B28" s="240">
        <v>3015</v>
      </c>
      <c r="C28" s="453">
        <v>28948.069624320011</v>
      </c>
      <c r="D28" s="454">
        <v>7893049113229</v>
      </c>
      <c r="E28" s="508"/>
      <c r="G28" s="491"/>
    </row>
    <row r="29" spans="1:7">
      <c r="A29" s="483" t="s">
        <v>1076</v>
      </c>
      <c r="B29" s="240">
        <v>3016</v>
      </c>
      <c r="C29" s="453">
        <v>33500.182679040008</v>
      </c>
      <c r="D29" s="454">
        <v>7893049113304</v>
      </c>
      <c r="E29" s="508"/>
      <c r="G29" s="491"/>
    </row>
    <row r="30" spans="1:7">
      <c r="A30" s="483" t="s">
        <v>1077</v>
      </c>
      <c r="B30" s="240">
        <v>3018</v>
      </c>
      <c r="C30" s="453">
        <v>41535.420326400003</v>
      </c>
      <c r="D30" s="454">
        <v>7893049113731</v>
      </c>
      <c r="E30" s="508"/>
      <c r="G30" s="491"/>
    </row>
    <row r="31" spans="1:7">
      <c r="A31" s="483" t="s">
        <v>1078</v>
      </c>
      <c r="B31" s="240">
        <v>3024</v>
      </c>
      <c r="C31" s="453">
        <v>28689.000721920009</v>
      </c>
      <c r="D31" s="454">
        <v>7893049114387</v>
      </c>
      <c r="E31" s="508"/>
      <c r="G31" s="491"/>
    </row>
    <row r="32" spans="1:7">
      <c r="A32" s="483" t="s">
        <v>1079</v>
      </c>
      <c r="B32" s="240">
        <v>3026</v>
      </c>
      <c r="C32" s="453">
        <v>33600.784250880002</v>
      </c>
      <c r="D32" s="454">
        <v>7893049114547</v>
      </c>
      <c r="E32" s="508"/>
      <c r="G32" s="491"/>
    </row>
    <row r="33" spans="1:7">
      <c r="A33" s="483" t="s">
        <v>1080</v>
      </c>
      <c r="B33" s="240">
        <v>3027</v>
      </c>
      <c r="C33" s="453">
        <v>26573.100449280006</v>
      </c>
      <c r="D33" s="454">
        <v>7893049114622</v>
      </c>
      <c r="E33" s="508"/>
      <c r="G33" s="491"/>
    </row>
    <row r="34" spans="1:7">
      <c r="A34" s="483" t="s">
        <v>1081</v>
      </c>
      <c r="B34" s="240">
        <v>3030</v>
      </c>
      <c r="C34" s="453">
        <v>31427.923000320006</v>
      </c>
      <c r="D34" s="454">
        <v>7893049115193</v>
      </c>
      <c r="E34" s="508"/>
      <c r="G34" s="491"/>
    </row>
    <row r="35" spans="1:7">
      <c r="A35" s="483" t="s">
        <v>1082</v>
      </c>
      <c r="B35" s="240">
        <v>3033</v>
      </c>
      <c r="C35" s="453">
        <v>51545.141007360013</v>
      </c>
      <c r="D35" s="454">
        <v>7893049115513</v>
      </c>
      <c r="E35" s="508"/>
      <c r="G35" s="491"/>
    </row>
    <row r="36" spans="1:7">
      <c r="A36" s="483" t="s">
        <v>1083</v>
      </c>
      <c r="B36" s="240">
        <v>3034</v>
      </c>
      <c r="C36" s="453">
        <v>45312.26692608001</v>
      </c>
      <c r="D36" s="454">
        <v>7893049115605</v>
      </c>
      <c r="E36" s="508"/>
      <c r="G36" s="491"/>
    </row>
    <row r="37" spans="1:7">
      <c r="A37" s="483" t="s">
        <v>1084</v>
      </c>
      <c r="B37" s="240">
        <v>3036</v>
      </c>
      <c r="C37" s="453">
        <v>43047.67095552</v>
      </c>
      <c r="D37" s="454">
        <v>7893049115858</v>
      </c>
      <c r="E37" s="508"/>
      <c r="G37" s="491"/>
    </row>
    <row r="38" spans="1:7">
      <c r="A38" s="483" t="s">
        <v>1085</v>
      </c>
      <c r="B38" s="240">
        <v>3040</v>
      </c>
      <c r="C38" s="453">
        <v>51651.84482304001</v>
      </c>
      <c r="D38" s="454">
        <v>7893049116404</v>
      </c>
      <c r="E38" s="508"/>
      <c r="G38" s="491"/>
    </row>
    <row r="39" spans="1:7">
      <c r="A39" s="483" t="s">
        <v>1086</v>
      </c>
      <c r="B39" s="240">
        <v>3041</v>
      </c>
      <c r="C39" s="453">
        <v>35597.374095360006</v>
      </c>
      <c r="D39" s="454">
        <v>7893049116589</v>
      </c>
      <c r="E39" s="508"/>
      <c r="G39" s="491"/>
    </row>
    <row r="40" spans="1:7">
      <c r="A40" s="483" t="s">
        <v>1087</v>
      </c>
      <c r="B40" s="240">
        <v>3042</v>
      </c>
      <c r="C40" s="453">
        <v>51272.28927744001</v>
      </c>
      <c r="D40" s="454">
        <v>7893049116671</v>
      </c>
      <c r="E40" s="508"/>
      <c r="G40" s="491"/>
    </row>
    <row r="41" spans="1:7">
      <c r="A41" s="483" t="s">
        <v>1088</v>
      </c>
      <c r="B41" s="240">
        <v>3043</v>
      </c>
      <c r="C41" s="453">
        <v>49296.449072640011</v>
      </c>
      <c r="D41" s="454">
        <v>7893049116749</v>
      </c>
      <c r="E41" s="508"/>
      <c r="G41" s="491"/>
    </row>
    <row r="42" spans="1:7">
      <c r="A42" s="483" t="s">
        <v>1102</v>
      </c>
      <c r="B42" s="240">
        <v>3227</v>
      </c>
      <c r="C42" s="453">
        <v>5591.7665126400016</v>
      </c>
      <c r="D42" s="454">
        <v>7893049141987</v>
      </c>
      <c r="E42" s="508"/>
      <c r="G42" s="491"/>
    </row>
    <row r="43" spans="1:7">
      <c r="A43" s="483" t="s">
        <v>1103</v>
      </c>
      <c r="B43" s="240">
        <v>3229</v>
      </c>
      <c r="C43" s="453">
        <v>6635.4914841600021</v>
      </c>
      <c r="D43" s="454">
        <v>7893049142106</v>
      </c>
      <c r="E43" s="508"/>
      <c r="G43" s="491"/>
    </row>
    <row r="44" spans="1:7">
      <c r="A44" s="483" t="s">
        <v>1104</v>
      </c>
      <c r="B44" s="240">
        <v>3235</v>
      </c>
      <c r="C44" s="453">
        <v>17184.139822080007</v>
      </c>
      <c r="D44" s="454">
        <v>7893049143080</v>
      </c>
      <c r="E44" s="508"/>
      <c r="G44" s="491"/>
    </row>
    <row r="45" spans="1:7">
      <c r="A45" s="483" t="s">
        <v>1105</v>
      </c>
      <c r="B45" s="240">
        <v>3238</v>
      </c>
      <c r="C45" s="453">
        <v>8998.0350028800021</v>
      </c>
      <c r="D45" s="454">
        <v>7893049143417</v>
      </c>
      <c r="E45" s="508"/>
      <c r="G45" s="491"/>
    </row>
    <row r="46" spans="1:7">
      <c r="A46" s="483" t="s">
        <v>1106</v>
      </c>
      <c r="B46" s="240">
        <v>3245</v>
      </c>
      <c r="C46" s="453">
        <v>5313.7675852800012</v>
      </c>
      <c r="D46" s="454">
        <v>7893049144308</v>
      </c>
      <c r="E46" s="508"/>
      <c r="G46" s="491"/>
    </row>
    <row r="47" spans="1:7">
      <c r="A47" s="483" t="s">
        <v>1107</v>
      </c>
      <c r="B47" s="240">
        <v>3274</v>
      </c>
      <c r="C47" s="453">
        <v>9475.7391590400021</v>
      </c>
      <c r="D47" s="454">
        <v>7893049150026</v>
      </c>
      <c r="E47" s="508"/>
      <c r="G47" s="491"/>
    </row>
    <row r="48" spans="1:7">
      <c r="A48" s="483" t="s">
        <v>1108</v>
      </c>
      <c r="B48" s="240">
        <v>3283</v>
      </c>
      <c r="C48" s="453">
        <v>26595.388216320007</v>
      </c>
      <c r="D48" s="454">
        <v>7893049152150</v>
      </c>
      <c r="E48" s="508"/>
      <c r="G48" s="491"/>
    </row>
    <row r="49" spans="1:7">
      <c r="A49" s="483" t="s">
        <v>1109</v>
      </c>
      <c r="B49" s="240">
        <v>3286</v>
      </c>
      <c r="C49" s="453">
        <v>6867.3063782400022</v>
      </c>
      <c r="D49" s="454">
        <v>7893049152594</v>
      </c>
      <c r="E49" s="508"/>
      <c r="G49" s="491"/>
    </row>
    <row r="50" spans="1:7">
      <c r="A50" s="483" t="s">
        <v>1110</v>
      </c>
      <c r="B50" s="240">
        <v>3287</v>
      </c>
      <c r="C50" s="453">
        <v>12171.734615040004</v>
      </c>
      <c r="D50" s="454">
        <v>7893049152662</v>
      </c>
      <c r="E50" s="508"/>
      <c r="G50" s="491"/>
    </row>
    <row r="51" spans="1:7">
      <c r="A51" s="483" t="s">
        <v>1111</v>
      </c>
      <c r="B51" s="240">
        <v>3289</v>
      </c>
      <c r="C51" s="453">
        <v>15138.681761280004</v>
      </c>
      <c r="D51" s="454">
        <v>7893049152822</v>
      </c>
      <c r="E51" s="508"/>
      <c r="G51" s="491"/>
    </row>
    <row r="52" spans="1:7">
      <c r="A52" s="483" t="s">
        <v>1112</v>
      </c>
      <c r="B52" s="240">
        <v>3292</v>
      </c>
      <c r="C52" s="453">
        <v>8779.057943040003</v>
      </c>
      <c r="D52" s="454">
        <v>7893049153218</v>
      </c>
      <c r="E52" s="508"/>
      <c r="G52" s="491"/>
    </row>
    <row r="53" spans="1:7">
      <c r="A53" s="483" t="s">
        <v>1113</v>
      </c>
      <c r="B53" s="240">
        <v>3296</v>
      </c>
      <c r="C53" s="453">
        <v>9728.0222054400019</v>
      </c>
      <c r="D53" s="454">
        <v>7893049153720</v>
      </c>
      <c r="E53" s="508"/>
      <c r="G53" s="491"/>
    </row>
    <row r="54" spans="1:7">
      <c r="A54" s="483" t="s">
        <v>1114</v>
      </c>
      <c r="B54" s="240">
        <v>3301</v>
      </c>
      <c r="C54" s="453">
        <v>16683.524605440001</v>
      </c>
      <c r="D54" s="454">
        <v>7893049154284</v>
      </c>
      <c r="E54" s="508"/>
      <c r="G54" s="491"/>
    </row>
    <row r="55" spans="1:7">
      <c r="A55" s="483" t="s">
        <v>1115</v>
      </c>
      <c r="B55" s="240">
        <v>3304</v>
      </c>
      <c r="C55" s="453">
        <v>9410.3084275199999</v>
      </c>
      <c r="D55" s="454">
        <v>7893049154536</v>
      </c>
      <c r="E55" s="508"/>
      <c r="G55" s="491"/>
    </row>
    <row r="56" spans="1:7">
      <c r="A56" s="483" t="s">
        <v>1116</v>
      </c>
      <c r="B56" s="240">
        <v>3305</v>
      </c>
      <c r="C56" s="453">
        <v>14351.844165120003</v>
      </c>
      <c r="D56" s="454">
        <v>7893049154611</v>
      </c>
      <c r="E56" s="508"/>
      <c r="G56" s="491"/>
    </row>
    <row r="57" spans="1:7">
      <c r="A57" s="483" t="s">
        <v>1117</v>
      </c>
      <c r="B57" s="240">
        <v>3306</v>
      </c>
      <c r="C57" s="453">
        <v>15655.301544960003</v>
      </c>
      <c r="D57" s="454">
        <v>7893049154796</v>
      </c>
      <c r="E57" s="508"/>
      <c r="G57" s="491"/>
    </row>
    <row r="58" spans="1:7">
      <c r="A58" s="483" t="s">
        <v>1118</v>
      </c>
      <c r="B58" s="240">
        <v>3308</v>
      </c>
      <c r="C58" s="453">
        <v>15291.639982080005</v>
      </c>
      <c r="D58" s="454">
        <v>7893049154963</v>
      </c>
      <c r="E58" s="508"/>
      <c r="G58" s="491"/>
    </row>
    <row r="59" spans="1:7">
      <c r="A59" s="483" t="s">
        <v>1119</v>
      </c>
      <c r="B59" s="240">
        <v>3309</v>
      </c>
      <c r="C59" s="453">
        <v>6261.2942515200029</v>
      </c>
      <c r="D59" s="454">
        <v>7893049155007</v>
      </c>
      <c r="E59" s="508"/>
      <c r="G59" s="491"/>
    </row>
    <row r="60" spans="1:7">
      <c r="A60" s="483" t="s">
        <v>1120</v>
      </c>
      <c r="B60" s="240">
        <v>3310</v>
      </c>
      <c r="C60" s="453">
        <v>9058.1124480000017</v>
      </c>
      <c r="D60" s="454">
        <v>7893049155267</v>
      </c>
      <c r="E60" s="508"/>
      <c r="G60" s="491"/>
    </row>
    <row r="61" spans="1:7">
      <c r="A61" s="483" t="s">
        <v>1121</v>
      </c>
      <c r="B61" s="240">
        <v>3316</v>
      </c>
      <c r="C61" s="453">
        <v>11388.626726400003</v>
      </c>
      <c r="D61" s="454">
        <v>7893049155854</v>
      </c>
      <c r="E61" s="508"/>
      <c r="G61" s="491"/>
    </row>
    <row r="62" spans="1:7">
      <c r="A62" s="483" t="s">
        <v>1122</v>
      </c>
      <c r="B62" s="240">
        <v>3317</v>
      </c>
      <c r="C62" s="453">
        <v>11001.008578560002</v>
      </c>
      <c r="D62" s="454">
        <v>7893049155939</v>
      </c>
      <c r="E62" s="508"/>
      <c r="G62" s="491"/>
    </row>
    <row r="63" spans="1:7">
      <c r="A63" s="483" t="s">
        <v>1123</v>
      </c>
      <c r="B63" s="240">
        <v>3318</v>
      </c>
      <c r="C63" s="453">
        <v>8130.4708531200013</v>
      </c>
      <c r="D63" s="454">
        <v>7893049156530</v>
      </c>
      <c r="E63" s="508"/>
      <c r="G63" s="491"/>
    </row>
    <row r="64" spans="1:7">
      <c r="A64" s="483" t="s">
        <v>1124</v>
      </c>
      <c r="B64" s="240">
        <v>3320</v>
      </c>
      <c r="C64" s="453">
        <v>7330.0514918400013</v>
      </c>
      <c r="D64" s="454">
        <v>7893049156707</v>
      </c>
      <c r="E64" s="508"/>
      <c r="G64" s="491"/>
    </row>
    <row r="65" spans="1:7">
      <c r="A65" s="483" t="s">
        <v>1125</v>
      </c>
      <c r="B65" s="240">
        <v>3321</v>
      </c>
      <c r="C65" s="453">
        <v>13554.812705280005</v>
      </c>
      <c r="D65" s="454">
        <v>7893049156820</v>
      </c>
      <c r="E65" s="508"/>
      <c r="G65" s="491"/>
    </row>
    <row r="66" spans="1:7">
      <c r="A66" s="483" t="s">
        <v>1126</v>
      </c>
      <c r="B66" s="240">
        <v>3328</v>
      </c>
      <c r="C66" s="453">
        <v>8684.9305804800024</v>
      </c>
      <c r="D66" s="454">
        <v>7893049157551</v>
      </c>
      <c r="E66" s="508"/>
      <c r="G66" s="491"/>
    </row>
    <row r="67" spans="1:7">
      <c r="A67" s="483" t="s">
        <v>1127</v>
      </c>
      <c r="B67" s="240">
        <v>3329</v>
      </c>
      <c r="C67" s="453">
        <v>9171.9740851200022</v>
      </c>
      <c r="D67" s="454">
        <v>7893049157629</v>
      </c>
      <c r="E67" s="508"/>
      <c r="G67" s="491"/>
    </row>
    <row r="68" spans="1:7">
      <c r="A68" s="483" t="s">
        <v>1128</v>
      </c>
      <c r="B68" s="240">
        <v>3330</v>
      </c>
      <c r="C68" s="453">
        <v>11412.714001920005</v>
      </c>
      <c r="D68" s="454">
        <v>7893049157704</v>
      </c>
      <c r="E68" s="508"/>
      <c r="G68" s="491"/>
    </row>
    <row r="69" spans="1:7">
      <c r="A69" s="483" t="s">
        <v>1089</v>
      </c>
      <c r="B69" s="240">
        <v>3126</v>
      </c>
      <c r="C69" s="453">
        <v>17091.731543040001</v>
      </c>
      <c r="D69" s="454">
        <v>7893049161008</v>
      </c>
      <c r="E69" s="508"/>
      <c r="G69" s="491"/>
    </row>
    <row r="70" spans="1:7">
      <c r="A70" s="483" t="s">
        <v>1090</v>
      </c>
      <c r="B70" s="240">
        <v>3131</v>
      </c>
      <c r="C70" s="453">
        <v>19608.952366080004</v>
      </c>
      <c r="D70" s="454">
        <v>7893049161503</v>
      </c>
      <c r="E70" s="508"/>
      <c r="G70" s="491"/>
    </row>
    <row r="71" spans="1:7">
      <c r="A71" s="483" t="s">
        <v>1091</v>
      </c>
      <c r="B71" s="240">
        <v>3132</v>
      </c>
      <c r="C71" s="453">
        <v>34535.412764160013</v>
      </c>
      <c r="D71" s="454">
        <v>7893049161695</v>
      </c>
      <c r="E71" s="508"/>
      <c r="G71" s="491"/>
    </row>
    <row r="72" spans="1:7">
      <c r="A72" s="483" t="s">
        <v>1092</v>
      </c>
      <c r="B72" s="240">
        <v>3133</v>
      </c>
      <c r="C72" s="453">
        <v>21696.925071360009</v>
      </c>
      <c r="D72" s="454">
        <v>7893049161770</v>
      </c>
      <c r="E72" s="508"/>
      <c r="G72" s="491"/>
    </row>
    <row r="73" spans="1:7">
      <c r="A73" s="483" t="s">
        <v>1093</v>
      </c>
      <c r="B73" s="240">
        <v>3134</v>
      </c>
      <c r="C73" s="453">
        <v>15591.936729600005</v>
      </c>
      <c r="D73" s="454">
        <v>7893049161855</v>
      </c>
      <c r="E73" s="508"/>
      <c r="G73" s="491"/>
    </row>
    <row r="74" spans="1:7">
      <c r="A74" s="483" t="s">
        <v>1094</v>
      </c>
      <c r="B74" s="240">
        <v>3135</v>
      </c>
      <c r="C74" s="453">
        <v>18672.916416000007</v>
      </c>
      <c r="D74" s="454">
        <v>7893049162159</v>
      </c>
      <c r="E74" s="508"/>
      <c r="G74" s="491"/>
    </row>
    <row r="75" spans="1:7">
      <c r="A75" s="483" t="s">
        <v>1095</v>
      </c>
      <c r="B75" s="240">
        <v>3136</v>
      </c>
      <c r="C75" s="453">
        <v>17405.680427520005</v>
      </c>
      <c r="D75" s="454">
        <v>7893049162319</v>
      </c>
      <c r="E75" s="508"/>
      <c r="G75" s="491"/>
    </row>
    <row r="76" spans="1:7">
      <c r="A76" s="483" t="s">
        <v>1096</v>
      </c>
      <c r="B76" s="240">
        <v>3139</v>
      </c>
      <c r="C76" s="453">
        <v>26475.565079040007</v>
      </c>
      <c r="D76" s="454">
        <v>7893049162586</v>
      </c>
      <c r="E76" s="508"/>
      <c r="G76" s="491"/>
    </row>
    <row r="77" spans="1:7">
      <c r="A77" s="483" t="s">
        <v>1097</v>
      </c>
      <c r="B77" s="240">
        <v>3140</v>
      </c>
      <c r="C77" s="453">
        <v>18859.904448000005</v>
      </c>
      <c r="D77" s="454">
        <v>7893049162661</v>
      </c>
      <c r="E77" s="508"/>
      <c r="G77" s="491"/>
    </row>
    <row r="78" spans="1:7">
      <c r="A78" s="483" t="s">
        <v>1098</v>
      </c>
      <c r="B78" s="240">
        <v>3141</v>
      </c>
      <c r="C78" s="453">
        <v>16819.593584640006</v>
      </c>
      <c r="D78" s="454">
        <v>7893049162746</v>
      </c>
      <c r="E78" s="508"/>
      <c r="G78" s="491"/>
    </row>
    <row r="79" spans="1:7">
      <c r="A79" s="483" t="s">
        <v>1099</v>
      </c>
      <c r="B79" s="240">
        <v>3142</v>
      </c>
      <c r="C79" s="453">
        <v>18828.558819840004</v>
      </c>
      <c r="D79" s="454">
        <v>7893049162821</v>
      </c>
      <c r="E79" s="508"/>
      <c r="G79" s="491"/>
    </row>
    <row r="80" spans="1:7">
      <c r="A80" s="483" t="s">
        <v>1100</v>
      </c>
      <c r="B80" s="240">
        <v>3143</v>
      </c>
      <c r="C80" s="453">
        <v>16880.535598080005</v>
      </c>
      <c r="D80" s="454">
        <v>7893049162906</v>
      </c>
      <c r="E80" s="508"/>
      <c r="G80" s="491"/>
    </row>
    <row r="81" spans="1:7">
      <c r="A81" s="483" t="s">
        <v>1101</v>
      </c>
      <c r="B81" s="240">
        <v>3145</v>
      </c>
      <c r="C81" s="453">
        <v>17265.419297280001</v>
      </c>
      <c r="D81" s="454">
        <v>7893049163125</v>
      </c>
      <c r="E81" s="508"/>
      <c r="G81" s="491"/>
    </row>
    <row r="82" spans="1:7">
      <c r="A82" s="483" t="s">
        <v>1209</v>
      </c>
      <c r="B82" s="240">
        <v>8317</v>
      </c>
      <c r="C82" s="453">
        <v>17886.390466560006</v>
      </c>
      <c r="D82" s="454">
        <v>7893049164528</v>
      </c>
      <c r="E82" s="508"/>
      <c r="G82" s="491"/>
    </row>
    <row r="83" spans="1:7">
      <c r="A83" s="483" t="s">
        <v>1177</v>
      </c>
      <c r="B83" s="240">
        <v>6744</v>
      </c>
      <c r="C83" s="453">
        <v>42293.194352640006</v>
      </c>
      <c r="D83" s="454">
        <v>7893049190671</v>
      </c>
      <c r="E83" s="508"/>
      <c r="G83" s="491"/>
    </row>
    <row r="84" spans="1:7">
      <c r="A84" s="483" t="s">
        <v>1179</v>
      </c>
      <c r="B84" s="240">
        <v>6747</v>
      </c>
      <c r="C84" s="453">
        <v>33310.198817280012</v>
      </c>
      <c r="D84" s="454">
        <v>7893049190916</v>
      </c>
      <c r="E84" s="508"/>
      <c r="G84" s="491"/>
    </row>
    <row r="85" spans="1:7">
      <c r="A85" s="483" t="s">
        <v>1180</v>
      </c>
      <c r="B85" s="240">
        <v>6756</v>
      </c>
      <c r="C85" s="453">
        <v>19762.775155200005</v>
      </c>
      <c r="D85" s="454">
        <v>7893049191807</v>
      </c>
      <c r="E85" s="508"/>
      <c r="G85" s="491"/>
    </row>
    <row r="86" spans="1:7">
      <c r="A86" s="483" t="s">
        <v>1181</v>
      </c>
      <c r="B86" s="240">
        <v>6761</v>
      </c>
      <c r="C86" s="453">
        <v>30300.194158080008</v>
      </c>
      <c r="D86" s="454">
        <v>7893049192378</v>
      </c>
      <c r="E86" s="508"/>
      <c r="G86" s="491"/>
    </row>
    <row r="87" spans="1:7">
      <c r="A87" s="483" t="s">
        <v>1182</v>
      </c>
      <c r="B87" s="240">
        <v>6767</v>
      </c>
      <c r="C87" s="453">
        <v>47485.691151360013</v>
      </c>
      <c r="D87" s="454">
        <v>7893049192965</v>
      </c>
      <c r="E87" s="508"/>
      <c r="G87" s="491"/>
    </row>
    <row r="88" spans="1:7">
      <c r="A88" s="483" t="s">
        <v>984</v>
      </c>
      <c r="B88" s="240">
        <v>2689</v>
      </c>
      <c r="C88" s="453">
        <v>65760.750316800026</v>
      </c>
      <c r="D88" s="454">
        <v>7893049200066</v>
      </c>
      <c r="E88" s="508"/>
      <c r="G88" s="491"/>
    </row>
    <row r="89" spans="1:7">
      <c r="A89" s="483" t="s">
        <v>985</v>
      </c>
      <c r="B89" s="240">
        <v>2692</v>
      </c>
      <c r="C89" s="453">
        <v>55766.051510400008</v>
      </c>
      <c r="D89" s="454">
        <v>7893049200301</v>
      </c>
      <c r="E89" s="508"/>
      <c r="G89" s="491"/>
    </row>
    <row r="90" spans="1:7">
      <c r="A90" s="483" t="s">
        <v>986</v>
      </c>
      <c r="B90" s="240">
        <v>2693</v>
      </c>
      <c r="C90" s="453">
        <v>79377.446887200014</v>
      </c>
      <c r="D90" s="454">
        <v>7893049200578</v>
      </c>
      <c r="E90" s="508"/>
      <c r="G90" s="491"/>
    </row>
    <row r="91" spans="1:7">
      <c r="A91" s="483" t="s">
        <v>987</v>
      </c>
      <c r="B91" s="240">
        <v>2694</v>
      </c>
      <c r="C91" s="453">
        <v>63659.575980000009</v>
      </c>
      <c r="D91" s="454">
        <v>7893049200653</v>
      </c>
      <c r="E91" s="508"/>
      <c r="G91" s="491"/>
    </row>
    <row r="92" spans="1:7">
      <c r="A92" s="483" t="s">
        <v>988</v>
      </c>
      <c r="B92" s="240">
        <v>2695</v>
      </c>
      <c r="C92" s="453">
        <v>62329.736700000009</v>
      </c>
      <c r="D92" s="454">
        <v>7893049200738</v>
      </c>
      <c r="E92" s="508"/>
      <c r="G92" s="491"/>
    </row>
    <row r="93" spans="1:7">
      <c r="A93" s="483" t="s">
        <v>989</v>
      </c>
      <c r="B93" s="240">
        <v>2696</v>
      </c>
      <c r="C93" s="453">
        <v>73661.42820960001</v>
      </c>
      <c r="D93" s="454">
        <v>7893049200813</v>
      </c>
      <c r="E93" s="508"/>
      <c r="G93" s="491"/>
    </row>
    <row r="94" spans="1:7">
      <c r="A94" s="483" t="s">
        <v>990</v>
      </c>
      <c r="B94" s="240">
        <v>2697</v>
      </c>
      <c r="C94" s="453">
        <v>69647.330491200017</v>
      </c>
      <c r="D94" s="454">
        <v>7893049200905</v>
      </c>
      <c r="E94" s="508"/>
      <c r="G94" s="491"/>
    </row>
    <row r="95" spans="1:7">
      <c r="A95" s="483" t="s">
        <v>991</v>
      </c>
      <c r="B95" s="240">
        <v>2701</v>
      </c>
      <c r="C95" s="453">
        <v>68002.881962400017</v>
      </c>
      <c r="D95" s="454">
        <v>7893049201469</v>
      </c>
      <c r="E95" s="508"/>
      <c r="G95" s="491"/>
    </row>
    <row r="96" spans="1:7">
      <c r="A96" s="483" t="s">
        <v>992</v>
      </c>
      <c r="B96" s="240">
        <v>2702</v>
      </c>
      <c r="C96" s="453">
        <v>73240.639164000007</v>
      </c>
      <c r="D96" s="454">
        <v>7893049201544</v>
      </c>
      <c r="E96" s="508"/>
      <c r="G96" s="491"/>
    </row>
    <row r="97" spans="1:7">
      <c r="A97" s="526" t="s">
        <v>1375</v>
      </c>
      <c r="B97" s="240">
        <v>2704</v>
      </c>
      <c r="C97" s="453">
        <v>63631.680000000008</v>
      </c>
      <c r="D97" s="454">
        <v>7893049201704</v>
      </c>
      <c r="E97" s="508"/>
      <c r="G97" s="491"/>
    </row>
    <row r="98" spans="1:7">
      <c r="A98" s="483" t="s">
        <v>993</v>
      </c>
      <c r="B98" s="240">
        <v>2705</v>
      </c>
      <c r="C98" s="453">
        <v>78811.75154160001</v>
      </c>
      <c r="D98" s="454">
        <v>7893049201896</v>
      </c>
      <c r="E98" s="508"/>
      <c r="G98" s="491"/>
    </row>
    <row r="99" spans="1:7">
      <c r="A99" s="483" t="s">
        <v>994</v>
      </c>
      <c r="B99" s="240">
        <v>2706</v>
      </c>
      <c r="C99" s="453">
        <v>58523.352148800011</v>
      </c>
      <c r="D99" s="454">
        <v>7893049203081</v>
      </c>
      <c r="E99" s="508"/>
      <c r="G99" s="491"/>
    </row>
    <row r="100" spans="1:7">
      <c r="A100" s="483" t="s">
        <v>995</v>
      </c>
      <c r="B100" s="240">
        <v>2707</v>
      </c>
      <c r="C100" s="453">
        <v>70970.138870399998</v>
      </c>
      <c r="D100" s="454">
        <v>7893049203241</v>
      </c>
      <c r="E100" s="508"/>
      <c r="G100" s="491"/>
    </row>
    <row r="101" spans="1:7">
      <c r="A101" s="483" t="s">
        <v>996</v>
      </c>
      <c r="B101" s="240">
        <v>2708</v>
      </c>
      <c r="C101" s="453">
        <v>60242.331996000008</v>
      </c>
      <c r="D101" s="454">
        <v>7893049203326</v>
      </c>
      <c r="E101" s="508"/>
      <c r="G101" s="491"/>
    </row>
    <row r="102" spans="1:7">
      <c r="A102" s="483" t="s">
        <v>997</v>
      </c>
      <c r="B102" s="240">
        <v>2709</v>
      </c>
      <c r="C102" s="453">
        <v>83798.959860000017</v>
      </c>
      <c r="D102" s="454">
        <v>7893049203401</v>
      </c>
      <c r="E102" s="508"/>
      <c r="G102" s="491"/>
    </row>
    <row r="103" spans="1:7">
      <c r="A103" s="483" t="s">
        <v>998</v>
      </c>
      <c r="B103" s="240">
        <v>2710</v>
      </c>
      <c r="C103" s="453">
        <v>71773.263777600005</v>
      </c>
      <c r="D103" s="454">
        <v>7893049203593</v>
      </c>
      <c r="E103" s="508"/>
      <c r="G103" s="491"/>
    </row>
    <row r="104" spans="1:7">
      <c r="A104" s="483" t="s">
        <v>999</v>
      </c>
      <c r="B104" s="240">
        <v>2711</v>
      </c>
      <c r="C104" s="453">
        <v>95223.570472800013</v>
      </c>
      <c r="D104" s="454">
        <v>7893049203678</v>
      </c>
      <c r="E104" s="508"/>
      <c r="G104" s="491"/>
    </row>
    <row r="105" spans="1:7">
      <c r="A105" s="483" t="s">
        <v>1000</v>
      </c>
      <c r="B105" s="240">
        <v>2713</v>
      </c>
      <c r="C105" s="453">
        <v>84925.581602400023</v>
      </c>
      <c r="D105" s="454">
        <v>7893049203913</v>
      </c>
      <c r="E105" s="508"/>
      <c r="G105" s="491"/>
    </row>
    <row r="106" spans="1:7">
      <c r="A106" s="483" t="s">
        <v>1001</v>
      </c>
      <c r="B106" s="240">
        <v>2714</v>
      </c>
      <c r="C106" s="453">
        <v>67020.205190400011</v>
      </c>
      <c r="D106" s="454">
        <v>7893049204132</v>
      </c>
      <c r="E106" s="508"/>
      <c r="G106" s="491"/>
    </row>
    <row r="107" spans="1:7">
      <c r="A107" s="483" t="s">
        <v>1002</v>
      </c>
      <c r="B107" s="240">
        <v>2715</v>
      </c>
      <c r="C107" s="453">
        <v>74818.397808000023</v>
      </c>
      <c r="D107" s="454">
        <v>7893049204217</v>
      </c>
      <c r="E107" s="508"/>
      <c r="G107" s="491"/>
    </row>
    <row r="108" spans="1:7">
      <c r="A108" s="483" t="s">
        <v>1003</v>
      </c>
      <c r="B108" s="240">
        <v>2716</v>
      </c>
      <c r="C108" s="453">
        <v>83454.276074400026</v>
      </c>
      <c r="D108" s="454">
        <v>7893049204484</v>
      </c>
      <c r="E108" s="508"/>
      <c r="G108" s="491"/>
    </row>
    <row r="109" spans="1:7">
      <c r="A109" s="483" t="s">
        <v>1004</v>
      </c>
      <c r="B109" s="240">
        <v>2717</v>
      </c>
      <c r="C109" s="453">
        <v>92370.287671200029</v>
      </c>
      <c r="D109" s="454">
        <v>7893049204569</v>
      </c>
      <c r="E109" s="508"/>
      <c r="G109" s="491"/>
    </row>
    <row r="110" spans="1:7">
      <c r="A110" s="483" t="s">
        <v>1005</v>
      </c>
      <c r="B110" s="240">
        <v>2718</v>
      </c>
      <c r="C110" s="453">
        <v>68422.982369280013</v>
      </c>
      <c r="D110" s="454">
        <v>7893049204644</v>
      </c>
      <c r="E110" s="508"/>
      <c r="G110" s="491"/>
    </row>
    <row r="111" spans="1:7">
      <c r="A111" s="483" t="s">
        <v>1006</v>
      </c>
      <c r="B111" s="240">
        <v>2722</v>
      </c>
      <c r="C111" s="453">
        <v>67403.426983200014</v>
      </c>
      <c r="D111" s="454">
        <v>7893049205375</v>
      </c>
      <c r="E111" s="508"/>
      <c r="G111" s="491"/>
    </row>
    <row r="112" spans="1:7">
      <c r="A112" s="483" t="s">
        <v>1007</v>
      </c>
      <c r="B112" s="240">
        <v>2727</v>
      </c>
      <c r="C112" s="453">
        <v>80517.904236000002</v>
      </c>
      <c r="D112" s="454">
        <v>7893049205887</v>
      </c>
      <c r="E112" s="508"/>
      <c r="G112" s="491"/>
    </row>
    <row r="113" spans="1:7">
      <c r="A113" s="483" t="s">
        <v>1008</v>
      </c>
      <c r="B113" s="240">
        <v>2730</v>
      </c>
      <c r="C113" s="453">
        <v>84987.615636000017</v>
      </c>
      <c r="D113" s="454">
        <v>7893049206181</v>
      </c>
      <c r="E113" s="508"/>
      <c r="G113" s="491"/>
    </row>
    <row r="114" spans="1:7">
      <c r="A114" s="483" t="s">
        <v>1009</v>
      </c>
      <c r="B114" s="240">
        <v>2731</v>
      </c>
      <c r="C114" s="453">
        <v>85950.029088000025</v>
      </c>
      <c r="D114" s="454">
        <v>7893049206266</v>
      </c>
      <c r="E114" s="508"/>
      <c r="G114" s="491"/>
    </row>
    <row r="115" spans="1:7">
      <c r="A115" s="483" t="s">
        <v>1010</v>
      </c>
      <c r="B115" s="240">
        <v>2732</v>
      </c>
      <c r="C115" s="453">
        <v>82324.751493600023</v>
      </c>
      <c r="D115" s="454">
        <v>7893049206426</v>
      </c>
      <c r="E115" s="508"/>
      <c r="G115" s="491"/>
    </row>
    <row r="116" spans="1:7">
      <c r="A116" s="483" t="s">
        <v>1011</v>
      </c>
      <c r="B116" s="240">
        <v>2733</v>
      </c>
      <c r="C116" s="453">
        <v>64811.041495200014</v>
      </c>
      <c r="D116" s="454">
        <v>7893049206501</v>
      </c>
      <c r="E116" s="508"/>
      <c r="G116" s="491"/>
    </row>
    <row r="117" spans="1:7">
      <c r="A117" s="483" t="s">
        <v>1012</v>
      </c>
      <c r="B117" s="240">
        <v>2735</v>
      </c>
      <c r="C117" s="453">
        <v>72847.464782400028</v>
      </c>
      <c r="D117" s="454">
        <v>7893049206778</v>
      </c>
      <c r="E117" s="508"/>
      <c r="G117" s="491"/>
    </row>
    <row r="118" spans="1:7">
      <c r="A118" s="483" t="s">
        <v>1013</v>
      </c>
      <c r="B118" s="240">
        <v>2737</v>
      </c>
      <c r="C118" s="453">
        <v>73815.787584000005</v>
      </c>
      <c r="D118" s="454">
        <v>7893049207157</v>
      </c>
      <c r="E118" s="508"/>
      <c r="G118" s="491"/>
    </row>
    <row r="119" spans="1:7">
      <c r="A119" s="483" t="s">
        <v>1014</v>
      </c>
      <c r="B119" s="240">
        <v>2738</v>
      </c>
      <c r="C119" s="453">
        <v>107057.35877760001</v>
      </c>
      <c r="D119" s="454">
        <v>7893049207317</v>
      </c>
      <c r="E119" s="508"/>
      <c r="G119" s="491"/>
    </row>
    <row r="120" spans="1:7">
      <c r="A120" s="483" t="s">
        <v>1015</v>
      </c>
      <c r="B120" s="240">
        <v>2739</v>
      </c>
      <c r="C120" s="453">
        <v>70121.633551200022</v>
      </c>
      <c r="D120" s="454">
        <v>7893049207409</v>
      </c>
      <c r="E120" s="508"/>
      <c r="G120" s="491"/>
    </row>
    <row r="121" spans="1:7">
      <c r="A121" s="483" t="s">
        <v>1016</v>
      </c>
      <c r="B121" s="240">
        <v>2740</v>
      </c>
      <c r="C121" s="453">
        <v>72497.983773600019</v>
      </c>
      <c r="D121" s="454">
        <v>7893049207584</v>
      </c>
      <c r="E121" s="508"/>
      <c r="G121" s="491"/>
    </row>
    <row r="122" spans="1:7">
      <c r="A122" s="483" t="s">
        <v>1017</v>
      </c>
      <c r="B122" s="240">
        <v>2742</v>
      </c>
      <c r="C122" s="453">
        <v>63727.236619200004</v>
      </c>
      <c r="D122" s="454">
        <v>7893049207904</v>
      </c>
      <c r="E122" s="508"/>
      <c r="G122" s="491"/>
    </row>
    <row r="123" spans="1:7">
      <c r="A123" s="483" t="s">
        <v>1018</v>
      </c>
      <c r="B123" s="240">
        <v>2743</v>
      </c>
      <c r="C123" s="453">
        <v>96588.696204000022</v>
      </c>
      <c r="D123" s="454">
        <v>7893049208048</v>
      </c>
      <c r="E123" s="508"/>
      <c r="G123" s="491"/>
    </row>
    <row r="124" spans="1:7">
      <c r="A124" s="483" t="s">
        <v>1019</v>
      </c>
      <c r="B124" s="240">
        <v>2744</v>
      </c>
      <c r="C124" s="453">
        <v>91634.493535200018</v>
      </c>
      <c r="D124" s="454">
        <v>7893049208123</v>
      </c>
      <c r="E124" s="508"/>
      <c r="G124" s="491"/>
    </row>
    <row r="125" spans="1:7">
      <c r="A125" s="483" t="s">
        <v>1020</v>
      </c>
      <c r="B125" s="240">
        <v>2745</v>
      </c>
      <c r="C125" s="453">
        <v>73023.058231200019</v>
      </c>
      <c r="D125" s="454">
        <v>7893049208208</v>
      </c>
      <c r="E125" s="508"/>
      <c r="G125" s="491"/>
    </row>
    <row r="126" spans="1:7">
      <c r="A126" s="483" t="s">
        <v>1021</v>
      </c>
      <c r="B126" s="240">
        <v>2746</v>
      </c>
      <c r="C126" s="453">
        <v>90316.83109680003</v>
      </c>
      <c r="D126" s="454">
        <v>7893049208390</v>
      </c>
      <c r="E126" s="508"/>
      <c r="G126" s="491"/>
    </row>
    <row r="127" spans="1:7">
      <c r="A127" s="483" t="s">
        <v>1022</v>
      </c>
      <c r="B127" s="240">
        <v>2748</v>
      </c>
      <c r="C127" s="453">
        <v>62302.150310400008</v>
      </c>
      <c r="D127" s="454">
        <v>7893049208635</v>
      </c>
      <c r="E127" s="508"/>
      <c r="G127" s="491"/>
    </row>
    <row r="128" spans="1:7">
      <c r="A128" s="483" t="s">
        <v>1023</v>
      </c>
      <c r="B128" s="240">
        <v>2752</v>
      </c>
      <c r="C128" s="453">
        <v>99875.114539200018</v>
      </c>
      <c r="D128" s="454">
        <v>7893049209014</v>
      </c>
      <c r="E128" s="508"/>
      <c r="G128" s="491"/>
    </row>
    <row r="129" spans="1:7">
      <c r="A129" s="483" t="s">
        <v>1024</v>
      </c>
      <c r="B129" s="240">
        <v>2753</v>
      </c>
      <c r="C129" s="453">
        <v>82711.9411272</v>
      </c>
      <c r="D129" s="454">
        <v>7893049209106</v>
      </c>
      <c r="E129" s="508"/>
      <c r="G129" s="491"/>
    </row>
    <row r="130" spans="1:7">
      <c r="A130" s="483" t="s">
        <v>1025</v>
      </c>
      <c r="B130" s="240">
        <v>2754</v>
      </c>
      <c r="C130" s="453">
        <v>77588.65754640002</v>
      </c>
      <c r="D130" s="454">
        <v>7893049209281</v>
      </c>
      <c r="E130" s="508"/>
      <c r="G130" s="491"/>
    </row>
    <row r="131" spans="1:7">
      <c r="A131" s="483" t="s">
        <v>1026</v>
      </c>
      <c r="B131" s="240">
        <v>2755</v>
      </c>
      <c r="C131" s="453">
        <v>91823.89431600002</v>
      </c>
      <c r="D131" s="454">
        <v>7893049209366</v>
      </c>
      <c r="E131" s="508"/>
      <c r="G131" s="491"/>
    </row>
    <row r="132" spans="1:7">
      <c r="A132" s="483" t="s">
        <v>1027</v>
      </c>
      <c r="B132" s="240">
        <v>2756</v>
      </c>
      <c r="C132" s="453">
        <v>110035.75579920002</v>
      </c>
      <c r="D132" s="454">
        <v>7893049209441</v>
      </c>
      <c r="E132" s="508"/>
      <c r="G132" s="491"/>
    </row>
    <row r="133" spans="1:7">
      <c r="A133" s="483" t="s">
        <v>1028</v>
      </c>
      <c r="B133" s="240">
        <v>2757</v>
      </c>
      <c r="C133" s="453">
        <v>112694.91599520002</v>
      </c>
      <c r="D133" s="454">
        <v>7893049209526</v>
      </c>
      <c r="E133" s="508"/>
      <c r="G133" s="491"/>
    </row>
    <row r="134" spans="1:7">
      <c r="A134" s="483" t="s">
        <v>1172</v>
      </c>
      <c r="B134" s="240">
        <v>5603</v>
      </c>
      <c r="C134" s="453">
        <v>69857.390433600027</v>
      </c>
      <c r="D134" s="454">
        <v>7893049209601</v>
      </c>
      <c r="E134" s="508"/>
      <c r="G134" s="491"/>
    </row>
    <row r="135" spans="1:7">
      <c r="A135" s="483" t="s">
        <v>1194</v>
      </c>
      <c r="B135" s="240">
        <v>8016</v>
      </c>
      <c r="C135" s="453">
        <v>95216.294527200022</v>
      </c>
      <c r="D135" s="454">
        <v>7893049209793</v>
      </c>
      <c r="E135" s="508"/>
      <c r="G135" s="491"/>
    </row>
    <row r="136" spans="1:7">
      <c r="A136" s="483" t="s">
        <v>1195</v>
      </c>
      <c r="B136" s="240">
        <v>8019</v>
      </c>
      <c r="C136" s="453">
        <v>93156.250017600018</v>
      </c>
      <c r="D136" s="454">
        <v>7893049209878</v>
      </c>
      <c r="E136" s="508"/>
      <c r="G136" s="491"/>
    </row>
    <row r="137" spans="1:7">
      <c r="A137" s="483" t="s">
        <v>1192</v>
      </c>
      <c r="B137" s="240">
        <v>7854</v>
      </c>
      <c r="C137" s="453">
        <v>110761.98376320003</v>
      </c>
      <c r="D137" s="454">
        <v>7893049209953</v>
      </c>
      <c r="E137" s="508"/>
      <c r="G137" s="491"/>
    </row>
    <row r="138" spans="1:7">
      <c r="A138" s="483" t="s">
        <v>1205</v>
      </c>
      <c r="B138" s="240">
        <v>8286</v>
      </c>
      <c r="C138" s="453">
        <v>68726.697177599999</v>
      </c>
      <c r="D138" s="454">
        <v>7893049212823</v>
      </c>
      <c r="E138" s="508"/>
      <c r="G138" s="491"/>
    </row>
    <row r="139" spans="1:7">
      <c r="A139" s="484" t="s">
        <v>1301</v>
      </c>
      <c r="B139" s="240">
        <v>100000272184</v>
      </c>
      <c r="C139" s="453">
        <v>98528.87610720002</v>
      </c>
      <c r="D139" s="454">
        <v>7893049212908</v>
      </c>
      <c r="E139" s="508"/>
      <c r="G139" s="491"/>
    </row>
    <row r="140" spans="1:7">
      <c r="A140" s="483" t="s">
        <v>1175</v>
      </c>
      <c r="B140" s="240">
        <v>6487</v>
      </c>
      <c r="C140" s="453">
        <v>78947.666582400008</v>
      </c>
      <c r="D140" s="454">
        <v>7893049213042</v>
      </c>
      <c r="E140" s="508"/>
      <c r="G140" s="491"/>
    </row>
    <row r="141" spans="1:7">
      <c r="A141" s="483" t="s">
        <v>1193</v>
      </c>
      <c r="B141" s="240">
        <v>7855</v>
      </c>
      <c r="C141" s="453">
        <v>80490.817360800022</v>
      </c>
      <c r="D141" s="454">
        <v>7893049213394</v>
      </c>
      <c r="E141" s="508"/>
      <c r="G141" s="491"/>
    </row>
    <row r="142" spans="1:7">
      <c r="A142" s="483" t="s">
        <v>1171</v>
      </c>
      <c r="B142" s="240">
        <v>5602</v>
      </c>
      <c r="C142" s="453">
        <v>72236.417299199995</v>
      </c>
      <c r="D142" s="454">
        <v>7893049213554</v>
      </c>
      <c r="E142" s="508"/>
      <c r="G142" s="491"/>
    </row>
    <row r="143" spans="1:7">
      <c r="A143" s="484" t="s">
        <v>1299</v>
      </c>
      <c r="B143" s="240">
        <v>100000272197</v>
      </c>
      <c r="C143" s="453">
        <v>93420.003045600024</v>
      </c>
      <c r="D143" s="454">
        <v>7893049213639</v>
      </c>
      <c r="E143" s="508"/>
      <c r="G143" s="491"/>
    </row>
    <row r="144" spans="1:7">
      <c r="A144" s="483" t="s">
        <v>1029</v>
      </c>
      <c r="B144" s="240">
        <v>2786</v>
      </c>
      <c r="C144" s="453">
        <v>95935.680086400011</v>
      </c>
      <c r="D144" s="454">
        <v>7893049213714</v>
      </c>
      <c r="E144" s="508"/>
      <c r="G144" s="491"/>
    </row>
    <row r="145" spans="1:7">
      <c r="A145" s="483" t="s">
        <v>1176</v>
      </c>
      <c r="B145" s="240">
        <v>6490</v>
      </c>
      <c r="C145" s="453">
        <v>86738.98852080002</v>
      </c>
      <c r="D145" s="454">
        <v>7893049213806</v>
      </c>
      <c r="E145" s="508"/>
      <c r="G145" s="491"/>
    </row>
    <row r="146" spans="1:7">
      <c r="A146" s="483" t="s">
        <v>1190</v>
      </c>
      <c r="B146" s="240">
        <v>7797</v>
      </c>
      <c r="C146" s="453">
        <v>85365.286221600007</v>
      </c>
      <c r="D146" s="454">
        <v>7893049214100</v>
      </c>
      <c r="E146" s="508"/>
      <c r="G146" s="491"/>
    </row>
    <row r="147" spans="1:7" s="481" customFormat="1">
      <c r="A147" s="483" t="s">
        <v>1030</v>
      </c>
      <c r="B147" s="240">
        <v>2788</v>
      </c>
      <c r="C147" s="453">
        <v>79291.002621600011</v>
      </c>
      <c r="D147" s="454">
        <v>7893049214360</v>
      </c>
      <c r="E147" s="508"/>
      <c r="F147" s="2"/>
      <c r="G147" s="491"/>
    </row>
    <row r="148" spans="1:7">
      <c r="A148" s="483" t="s">
        <v>1215</v>
      </c>
      <c r="B148" s="479">
        <v>9180</v>
      </c>
      <c r="C148" s="453">
        <v>159211.15776720006</v>
      </c>
      <c r="D148" s="480">
        <v>7893049214872</v>
      </c>
      <c r="E148" s="508"/>
      <c r="G148" s="491"/>
    </row>
    <row r="149" spans="1:7">
      <c r="A149" s="483" t="s">
        <v>1188</v>
      </c>
      <c r="B149" s="240">
        <v>7711</v>
      </c>
      <c r="C149" s="453">
        <v>141275.56544640003</v>
      </c>
      <c r="D149" s="454">
        <v>7893049214957</v>
      </c>
      <c r="E149" s="508"/>
      <c r="G149" s="491"/>
    </row>
    <row r="150" spans="1:7">
      <c r="A150" s="483" t="s">
        <v>1206</v>
      </c>
      <c r="B150" s="240">
        <v>8297</v>
      </c>
      <c r="C150" s="453">
        <v>81929.513080800025</v>
      </c>
      <c r="D150" s="454">
        <v>7893049215503</v>
      </c>
      <c r="E150" s="508"/>
      <c r="G150" s="491"/>
    </row>
    <row r="151" spans="1:7">
      <c r="A151" s="526" t="s">
        <v>1377</v>
      </c>
      <c r="B151" s="240">
        <v>8303</v>
      </c>
      <c r="C151" s="453">
        <v>55120.800000000003</v>
      </c>
      <c r="D151" s="454">
        <v>7893049215688</v>
      </c>
      <c r="E151" s="508"/>
      <c r="G151" s="491"/>
    </row>
    <row r="152" spans="1:7">
      <c r="A152" s="483" t="s">
        <v>1207</v>
      </c>
      <c r="B152" s="240">
        <v>8308</v>
      </c>
      <c r="C152" s="453">
        <v>86644.438927200012</v>
      </c>
      <c r="D152" s="454">
        <v>7893049215763</v>
      </c>
      <c r="E152" s="508"/>
      <c r="G152" s="491"/>
    </row>
    <row r="153" spans="1:7">
      <c r="A153" s="483" t="s">
        <v>1210</v>
      </c>
      <c r="B153" s="240">
        <v>8322</v>
      </c>
      <c r="C153" s="453">
        <v>135832.38530400002</v>
      </c>
      <c r="D153" s="454">
        <v>7893049215923</v>
      </c>
      <c r="E153" s="508"/>
      <c r="G153" s="491"/>
    </row>
    <row r="154" spans="1:7">
      <c r="A154" s="483" t="s">
        <v>1218</v>
      </c>
      <c r="B154" s="240">
        <v>9783</v>
      </c>
      <c r="C154" s="453">
        <v>93734.725392000008</v>
      </c>
      <c r="D154" s="454">
        <v>7893049216814</v>
      </c>
      <c r="E154" s="508"/>
      <c r="G154" s="491"/>
    </row>
    <row r="155" spans="1:7">
      <c r="A155" s="526" t="s">
        <v>1378</v>
      </c>
      <c r="B155" s="240">
        <v>10246</v>
      </c>
      <c r="C155" s="453">
        <v>62557.824000000001</v>
      </c>
      <c r="D155" s="454">
        <v>7893049216906</v>
      </c>
      <c r="E155" s="508"/>
      <c r="G155" s="491"/>
    </row>
    <row r="156" spans="1:7">
      <c r="A156" s="483" t="s">
        <v>853</v>
      </c>
      <c r="B156" s="240">
        <v>10053</v>
      </c>
      <c r="C156" s="453">
        <v>76566.773606400006</v>
      </c>
      <c r="D156" s="454">
        <v>7893049217385</v>
      </c>
      <c r="E156" s="508"/>
      <c r="G156" s="491"/>
    </row>
    <row r="157" spans="1:7">
      <c r="A157" s="483" t="s">
        <v>857</v>
      </c>
      <c r="B157" s="240">
        <v>10442</v>
      </c>
      <c r="C157" s="453">
        <v>76232.88121680003</v>
      </c>
      <c r="D157" s="454">
        <v>7893049217460</v>
      </c>
      <c r="E157" s="508"/>
      <c r="G157" s="491"/>
    </row>
    <row r="158" spans="1:7">
      <c r="A158" s="483" t="s">
        <v>856</v>
      </c>
      <c r="B158" s="240">
        <v>10242</v>
      </c>
      <c r="C158" s="453">
        <v>98897.53658400003</v>
      </c>
      <c r="D158" s="454">
        <v>7893049217545</v>
      </c>
      <c r="E158" s="508"/>
      <c r="G158" s="491"/>
    </row>
    <row r="159" spans="1:7">
      <c r="A159" s="483" t="s">
        <v>1230</v>
      </c>
      <c r="B159" s="240">
        <v>15024</v>
      </c>
      <c r="C159" s="453">
        <v>69119.192973600031</v>
      </c>
      <c r="D159" s="454">
        <v>7893049217620</v>
      </c>
      <c r="E159" s="508"/>
      <c r="G159" s="491"/>
    </row>
    <row r="160" spans="1:7">
      <c r="A160" s="483" t="s">
        <v>858</v>
      </c>
      <c r="B160" s="240">
        <v>10461</v>
      </c>
      <c r="C160" s="453">
        <v>83659.086403200025</v>
      </c>
      <c r="D160" s="454">
        <v>7893049217897</v>
      </c>
      <c r="E160" s="508"/>
      <c r="G160" s="491"/>
    </row>
    <row r="161" spans="1:7">
      <c r="A161" s="483" t="s">
        <v>1350</v>
      </c>
      <c r="B161" s="240">
        <v>12995</v>
      </c>
      <c r="C161" s="453">
        <v>79168.320000000007</v>
      </c>
      <c r="D161" s="454">
        <v>7893049218191</v>
      </c>
      <c r="E161" s="508"/>
      <c r="G161" s="491"/>
    </row>
    <row r="162" spans="1:7">
      <c r="A162" s="484" t="s">
        <v>1303</v>
      </c>
      <c r="B162" s="240">
        <v>15031</v>
      </c>
      <c r="C162" s="453">
        <v>71524.712952000002</v>
      </c>
      <c r="D162" s="454">
        <v>7893049218757</v>
      </c>
      <c r="E162" s="508"/>
      <c r="G162" s="491"/>
    </row>
    <row r="163" spans="1:7">
      <c r="A163" s="483" t="s">
        <v>1356</v>
      </c>
      <c r="B163" s="240">
        <v>100000196078</v>
      </c>
      <c r="C163" s="453">
        <v>75969.600000000006</v>
      </c>
      <c r="D163" s="454">
        <v>7893049218863</v>
      </c>
      <c r="E163" s="508"/>
      <c r="G163" s="491"/>
    </row>
    <row r="164" spans="1:7">
      <c r="A164" s="483" t="s">
        <v>1353</v>
      </c>
      <c r="B164" s="240">
        <v>100000196087</v>
      </c>
      <c r="C164" s="453">
        <v>103615.68000000001</v>
      </c>
      <c r="D164" s="454">
        <v>7893049218948</v>
      </c>
      <c r="E164" s="508"/>
      <c r="G164" s="491"/>
    </row>
    <row r="165" spans="1:7">
      <c r="A165" s="483" t="s">
        <v>1272</v>
      </c>
      <c r="B165" s="240">
        <v>100000221183</v>
      </c>
      <c r="C165" s="453">
        <v>252448.05579840008</v>
      </c>
      <c r="D165" s="454">
        <v>7893049219167</v>
      </c>
      <c r="E165" s="508"/>
      <c r="G165" s="491"/>
    </row>
    <row r="166" spans="1:7">
      <c r="A166" s="483" t="s">
        <v>1231</v>
      </c>
      <c r="B166" s="240">
        <v>15354</v>
      </c>
      <c r="C166" s="453">
        <v>330601.07979360007</v>
      </c>
      <c r="D166" s="454">
        <v>7893049219402</v>
      </c>
      <c r="E166" s="508"/>
      <c r="G166" s="491"/>
    </row>
    <row r="167" spans="1:7">
      <c r="A167" s="483" t="s">
        <v>1259</v>
      </c>
      <c r="B167" s="240">
        <v>100000199928</v>
      </c>
      <c r="C167" s="453">
        <v>108890.46352800004</v>
      </c>
      <c r="D167" s="454">
        <v>7893049219754</v>
      </c>
      <c r="E167" s="508"/>
      <c r="G167" s="491"/>
    </row>
    <row r="168" spans="1:7">
      <c r="A168" s="483" t="s">
        <v>1347</v>
      </c>
      <c r="B168" s="240">
        <v>100000199940</v>
      </c>
      <c r="C168" s="453">
        <v>77854.560000000012</v>
      </c>
      <c r="D168" s="454">
        <v>7893049219839</v>
      </c>
      <c r="E168" s="508"/>
      <c r="G168" s="491"/>
    </row>
    <row r="169" spans="1:7">
      <c r="A169" s="483" t="s">
        <v>1334</v>
      </c>
      <c r="B169" s="240">
        <v>100000200042</v>
      </c>
      <c r="C169" s="453">
        <v>130804.80000000002</v>
      </c>
      <c r="D169" s="454">
        <v>7893049219914</v>
      </c>
      <c r="E169" s="508"/>
      <c r="G169" s="491"/>
    </row>
    <row r="170" spans="1:7">
      <c r="A170" s="526" t="s">
        <v>1379</v>
      </c>
      <c r="B170" s="240">
        <v>100000244645</v>
      </c>
      <c r="C170" s="453">
        <v>61518.240000000005</v>
      </c>
      <c r="D170" s="454">
        <v>7893049220095</v>
      </c>
      <c r="E170" s="508"/>
      <c r="G170" s="491"/>
    </row>
    <row r="171" spans="1:7">
      <c r="A171" s="483" t="s">
        <v>1262</v>
      </c>
      <c r="B171" s="240">
        <v>100000200059</v>
      </c>
      <c r="C171" s="453">
        <v>99732.997980000029</v>
      </c>
      <c r="D171" s="454">
        <v>7893049220170</v>
      </c>
      <c r="E171" s="508"/>
      <c r="G171" s="491"/>
    </row>
    <row r="172" spans="1:7">
      <c r="A172" s="483" t="s">
        <v>1371</v>
      </c>
      <c r="B172" s="240">
        <v>100000225214</v>
      </c>
      <c r="C172" s="453">
        <v>107956.80000000002</v>
      </c>
      <c r="D172" s="454">
        <v>7893049220255</v>
      </c>
      <c r="E172" s="508"/>
      <c r="G172" s="491"/>
    </row>
    <row r="173" spans="1:7">
      <c r="A173" s="526" t="s">
        <v>1380</v>
      </c>
      <c r="B173" s="240">
        <v>100000244635</v>
      </c>
      <c r="C173" s="453">
        <v>63060.480000000003</v>
      </c>
      <c r="D173" s="454">
        <v>7893049220330</v>
      </c>
      <c r="E173" s="508"/>
      <c r="G173" s="491"/>
    </row>
    <row r="174" spans="1:7">
      <c r="A174" s="526" t="s">
        <v>1381</v>
      </c>
      <c r="B174" s="240">
        <v>100000263400</v>
      </c>
      <c r="C174" s="453">
        <v>81316.032000000021</v>
      </c>
      <c r="D174" s="454">
        <v>7893049220415</v>
      </c>
      <c r="E174" s="508"/>
      <c r="G174" s="491"/>
    </row>
    <row r="175" spans="1:7">
      <c r="A175" s="484" t="s">
        <v>1307</v>
      </c>
      <c r="B175" s="240">
        <v>100000263472</v>
      </c>
      <c r="C175" s="453">
        <v>86121.541598400014</v>
      </c>
      <c r="D175" s="454">
        <v>7893049220682</v>
      </c>
      <c r="E175" s="508"/>
      <c r="G175" s="491"/>
    </row>
    <row r="176" spans="1:7">
      <c r="A176" s="484" t="s">
        <v>1305</v>
      </c>
      <c r="B176" s="240">
        <v>100000263530</v>
      </c>
      <c r="C176" s="453">
        <v>89770.824158400021</v>
      </c>
      <c r="D176" s="454">
        <v>7893049220767</v>
      </c>
      <c r="E176" s="508"/>
      <c r="G176" s="491"/>
    </row>
    <row r="177" spans="1:7">
      <c r="A177" s="483" t="s">
        <v>1367</v>
      </c>
      <c r="B177" s="240">
        <v>100000264329</v>
      </c>
      <c r="C177" s="453">
        <v>167475.84000000003</v>
      </c>
      <c r="D177" s="454">
        <v>7893049220842</v>
      </c>
      <c r="E177" s="508"/>
      <c r="G177" s="491"/>
    </row>
    <row r="178" spans="1:7">
      <c r="A178" s="484" t="s">
        <v>1311</v>
      </c>
      <c r="B178" s="240">
        <v>100000272242</v>
      </c>
      <c r="C178" s="453">
        <v>91230.499483200008</v>
      </c>
      <c r="D178" s="454">
        <v>7893049220927</v>
      </c>
      <c r="E178" s="508"/>
      <c r="G178" s="491"/>
    </row>
    <row r="179" spans="1:7">
      <c r="A179" s="526" t="s">
        <v>1382</v>
      </c>
      <c r="B179" s="240">
        <v>100000294561</v>
      </c>
      <c r="C179" s="453">
        <v>74256</v>
      </c>
      <c r="D179" s="454">
        <v>7893049221498</v>
      </c>
      <c r="E179" s="508"/>
      <c r="G179" s="491"/>
    </row>
    <row r="180" spans="1:7">
      <c r="A180" s="526" t="s">
        <v>1383</v>
      </c>
      <c r="B180" s="240">
        <v>100000295074</v>
      </c>
      <c r="C180" s="453">
        <v>75169.920000000013</v>
      </c>
      <c r="D180" s="454">
        <v>7893049221573</v>
      </c>
      <c r="E180" s="508"/>
      <c r="G180" s="491"/>
    </row>
    <row r="181" spans="1:7">
      <c r="A181" s="526" t="s">
        <v>1384</v>
      </c>
      <c r="B181" s="240">
        <v>100000305430</v>
      </c>
      <c r="C181" s="453">
        <v>80881.920000000013</v>
      </c>
      <c r="D181" s="454">
        <v>7893049221658</v>
      </c>
      <c r="E181" s="508"/>
      <c r="G181" s="491"/>
    </row>
    <row r="182" spans="1:7">
      <c r="A182" s="526" t="s">
        <v>1385</v>
      </c>
      <c r="B182" s="240">
        <v>100000315109</v>
      </c>
      <c r="C182" s="453">
        <v>65059.680000000008</v>
      </c>
      <c r="D182" s="454">
        <v>7893049221733</v>
      </c>
      <c r="E182" s="508"/>
      <c r="G182" s="491"/>
    </row>
    <row r="183" spans="1:7">
      <c r="A183" s="526" t="s">
        <v>1386</v>
      </c>
      <c r="B183" s="240">
        <v>100000342160</v>
      </c>
      <c r="C183" s="453">
        <v>90820.800000000003</v>
      </c>
      <c r="D183" s="454">
        <v>7893049221900</v>
      </c>
      <c r="E183" s="508"/>
      <c r="G183" s="491"/>
    </row>
    <row r="184" spans="1:7">
      <c r="A184" s="483" t="s">
        <v>1031</v>
      </c>
      <c r="B184" s="240">
        <v>2838</v>
      </c>
      <c r="C184" s="453">
        <v>59056.729855200014</v>
      </c>
      <c r="D184" s="454">
        <v>7893049260008</v>
      </c>
      <c r="E184" s="508"/>
      <c r="G184" s="491"/>
    </row>
    <row r="185" spans="1:7">
      <c r="A185" s="483" t="s">
        <v>1032</v>
      </c>
      <c r="B185" s="240">
        <v>2840</v>
      </c>
      <c r="C185" s="453">
        <v>59326.957720800005</v>
      </c>
      <c r="D185" s="454">
        <v>7893049260275</v>
      </c>
      <c r="E185" s="508"/>
      <c r="G185" s="491"/>
    </row>
    <row r="186" spans="1:7">
      <c r="A186" s="483" t="s">
        <v>1033</v>
      </c>
      <c r="B186" s="240">
        <v>2841</v>
      </c>
      <c r="C186" s="453">
        <v>64626.730106400013</v>
      </c>
      <c r="D186" s="454">
        <v>7893049260350</v>
      </c>
      <c r="E186" s="508"/>
      <c r="G186" s="491"/>
    </row>
    <row r="187" spans="1:7">
      <c r="A187" s="483" t="s">
        <v>1034</v>
      </c>
      <c r="B187" s="240">
        <v>2842</v>
      </c>
      <c r="C187" s="453">
        <v>61317.296409600014</v>
      </c>
      <c r="D187" s="454">
        <v>7893049260435</v>
      </c>
      <c r="E187" s="508"/>
      <c r="G187" s="491"/>
    </row>
    <row r="188" spans="1:7">
      <c r="A188" s="483" t="s">
        <v>1035</v>
      </c>
      <c r="B188" s="240">
        <v>2843</v>
      </c>
      <c r="C188" s="453">
        <v>61951.915317600011</v>
      </c>
      <c r="D188" s="454">
        <v>7893049260510</v>
      </c>
      <c r="E188" s="508"/>
      <c r="G188" s="491"/>
    </row>
    <row r="189" spans="1:7">
      <c r="A189" s="483" t="s">
        <v>1036</v>
      </c>
      <c r="B189" s="240">
        <v>2846</v>
      </c>
      <c r="C189" s="453">
        <v>52033.708188000011</v>
      </c>
      <c r="D189" s="454">
        <v>7893049260787</v>
      </c>
      <c r="E189" s="508"/>
      <c r="G189" s="491"/>
    </row>
    <row r="190" spans="1:7">
      <c r="A190" s="526" t="s">
        <v>1387</v>
      </c>
      <c r="B190" s="240">
        <v>2847</v>
      </c>
      <c r="C190" s="453">
        <v>57976.800000000003</v>
      </c>
      <c r="D190" s="454">
        <v>7893049260862</v>
      </c>
      <c r="E190" s="508"/>
      <c r="G190" s="491"/>
    </row>
    <row r="191" spans="1:7">
      <c r="A191" s="483" t="s">
        <v>1037</v>
      </c>
      <c r="B191" s="240">
        <v>2850</v>
      </c>
      <c r="C191" s="453">
        <v>62581.730090880003</v>
      </c>
      <c r="D191" s="454">
        <v>7893049261166</v>
      </c>
      <c r="E191" s="508"/>
      <c r="G191" s="491"/>
    </row>
    <row r="192" spans="1:7">
      <c r="A192" s="483" t="s">
        <v>1038</v>
      </c>
      <c r="B192" s="240">
        <v>2852</v>
      </c>
      <c r="C192" s="453">
        <v>53968.870956000006</v>
      </c>
      <c r="D192" s="454">
        <v>7893049261326</v>
      </c>
      <c r="E192" s="508"/>
      <c r="G192" s="491"/>
    </row>
    <row r="193" spans="1:7">
      <c r="A193" s="483" t="s">
        <v>1039</v>
      </c>
      <c r="B193" s="240">
        <v>2854</v>
      </c>
      <c r="C193" s="453">
        <v>61878.827250240014</v>
      </c>
      <c r="D193" s="454">
        <v>7893049261401</v>
      </c>
      <c r="E193" s="508"/>
      <c r="G193" s="491"/>
    </row>
    <row r="194" spans="1:7">
      <c r="A194" s="483" t="s">
        <v>1040</v>
      </c>
      <c r="B194" s="240">
        <v>2855</v>
      </c>
      <c r="C194" s="453">
        <v>69343.81486032001</v>
      </c>
      <c r="D194" s="454">
        <v>7893049261593</v>
      </c>
      <c r="E194" s="508"/>
      <c r="G194" s="491"/>
    </row>
    <row r="195" spans="1:7">
      <c r="A195" s="526" t="s">
        <v>1388</v>
      </c>
      <c r="B195" s="240">
        <v>2856</v>
      </c>
      <c r="C195" s="453">
        <v>54492.480000000003</v>
      </c>
      <c r="D195" s="454">
        <v>7893049261678</v>
      </c>
      <c r="E195" s="508"/>
      <c r="G195" s="491"/>
    </row>
    <row r="196" spans="1:7">
      <c r="A196" s="483" t="s">
        <v>1041</v>
      </c>
      <c r="B196" s="240">
        <v>2860</v>
      </c>
      <c r="C196" s="453">
        <v>69763.010486400002</v>
      </c>
      <c r="D196" s="454">
        <v>7893049262057</v>
      </c>
      <c r="E196" s="508"/>
      <c r="G196" s="491"/>
    </row>
    <row r="197" spans="1:7">
      <c r="A197" s="483" t="s">
        <v>1042</v>
      </c>
      <c r="B197" s="240">
        <v>2861</v>
      </c>
      <c r="C197" s="453">
        <v>60590.455833600005</v>
      </c>
      <c r="D197" s="454">
        <v>7893049262132</v>
      </c>
      <c r="E197" s="508"/>
      <c r="G197" s="491"/>
    </row>
    <row r="198" spans="1:7">
      <c r="A198" s="483" t="s">
        <v>1043</v>
      </c>
      <c r="B198" s="240">
        <v>2863</v>
      </c>
      <c r="C198" s="453">
        <v>75962.389456800011</v>
      </c>
      <c r="D198" s="454">
        <v>7893049262217</v>
      </c>
      <c r="E198" s="508"/>
      <c r="G198" s="491"/>
    </row>
    <row r="199" spans="1:7">
      <c r="A199" s="483" t="s">
        <v>1044</v>
      </c>
      <c r="B199" s="240">
        <v>2864</v>
      </c>
      <c r="C199" s="453">
        <v>67013.296812000001</v>
      </c>
      <c r="D199" s="454">
        <v>7893049262330</v>
      </c>
      <c r="E199" s="508"/>
      <c r="G199" s="491"/>
    </row>
    <row r="200" spans="1:7">
      <c r="A200" s="483" t="s">
        <v>1045</v>
      </c>
      <c r="B200" s="240">
        <v>2865</v>
      </c>
      <c r="C200" s="453">
        <v>92236.210466400007</v>
      </c>
      <c r="D200" s="454">
        <v>7893049262484</v>
      </c>
      <c r="E200" s="508"/>
      <c r="G200" s="491"/>
    </row>
    <row r="201" spans="1:7">
      <c r="A201" s="483" t="s">
        <v>1046</v>
      </c>
      <c r="B201" s="240">
        <v>2866</v>
      </c>
      <c r="C201" s="453">
        <v>76171.579804320034</v>
      </c>
      <c r="D201" s="454">
        <v>7893049262569</v>
      </c>
      <c r="E201" s="508"/>
      <c r="G201" s="491"/>
    </row>
    <row r="202" spans="1:7">
      <c r="A202" s="483" t="s">
        <v>1047</v>
      </c>
      <c r="B202" s="240">
        <v>2872</v>
      </c>
      <c r="C202" s="453">
        <v>61795.185291840018</v>
      </c>
      <c r="D202" s="454">
        <v>7893049263108</v>
      </c>
      <c r="E202" s="508"/>
      <c r="G202" s="491"/>
    </row>
    <row r="203" spans="1:7">
      <c r="A203" s="483" t="s">
        <v>1048</v>
      </c>
      <c r="B203" s="240">
        <v>2874</v>
      </c>
      <c r="C203" s="453">
        <v>76369.200267360022</v>
      </c>
      <c r="D203" s="454">
        <v>7893049263375</v>
      </c>
      <c r="E203" s="508"/>
      <c r="G203" s="491"/>
    </row>
    <row r="204" spans="1:7">
      <c r="A204" s="483" t="s">
        <v>1049</v>
      </c>
      <c r="B204" s="240">
        <v>2875</v>
      </c>
      <c r="C204" s="453">
        <v>67167.750434400019</v>
      </c>
      <c r="D204" s="454">
        <v>7893049263450</v>
      </c>
      <c r="E204" s="508"/>
      <c r="G204" s="491"/>
    </row>
    <row r="205" spans="1:7">
      <c r="A205" s="483" t="s">
        <v>1050</v>
      </c>
      <c r="B205" s="240">
        <v>2876</v>
      </c>
      <c r="C205" s="453">
        <v>52584.996784320007</v>
      </c>
      <c r="D205" s="454">
        <v>7893049263535</v>
      </c>
      <c r="E205" s="508"/>
      <c r="G205" s="491"/>
    </row>
    <row r="206" spans="1:7">
      <c r="A206" s="483" t="s">
        <v>1051</v>
      </c>
      <c r="B206" s="240">
        <v>2878</v>
      </c>
      <c r="C206" s="453">
        <v>65711.965038720009</v>
      </c>
      <c r="D206" s="454">
        <v>7893049263702</v>
      </c>
      <c r="E206" s="508"/>
      <c r="G206" s="491"/>
    </row>
    <row r="207" spans="1:7">
      <c r="A207" s="483" t="s">
        <v>1052</v>
      </c>
      <c r="B207" s="240">
        <v>2879</v>
      </c>
      <c r="C207" s="453">
        <v>63901.266430848023</v>
      </c>
      <c r="D207" s="454">
        <v>7893049263887</v>
      </c>
      <c r="E207" s="508"/>
      <c r="G207" s="491"/>
    </row>
    <row r="208" spans="1:7">
      <c r="A208" s="483" t="s">
        <v>1053</v>
      </c>
      <c r="B208" s="240">
        <v>2880</v>
      </c>
      <c r="C208" s="453">
        <v>80961.218553600018</v>
      </c>
      <c r="D208" s="454">
        <v>7893049263962</v>
      </c>
      <c r="E208" s="508"/>
      <c r="G208" s="491"/>
    </row>
    <row r="209" spans="1:7">
      <c r="A209" s="483" t="s">
        <v>874</v>
      </c>
      <c r="B209" s="240">
        <v>13721</v>
      </c>
      <c r="C209" s="453">
        <v>200791.94279760003</v>
      </c>
      <c r="D209" s="454">
        <v>7893049264181</v>
      </c>
      <c r="E209" s="508"/>
      <c r="G209" s="491"/>
    </row>
    <row r="210" spans="1:7">
      <c r="A210" s="483" t="s">
        <v>1199</v>
      </c>
      <c r="B210" s="240">
        <v>8230</v>
      </c>
      <c r="C210" s="453">
        <v>209030.97101040004</v>
      </c>
      <c r="D210" s="454">
        <v>7893049264266</v>
      </c>
      <c r="E210" s="508"/>
      <c r="G210" s="491"/>
    </row>
    <row r="211" spans="1:7">
      <c r="A211" s="483" t="s">
        <v>875</v>
      </c>
      <c r="B211" s="240">
        <v>13722</v>
      </c>
      <c r="C211" s="453">
        <v>130175.81826480004</v>
      </c>
      <c r="D211" s="454">
        <v>7893049264341</v>
      </c>
      <c r="E211" s="508"/>
      <c r="G211" s="491"/>
    </row>
    <row r="212" spans="1:7">
      <c r="A212" s="483" t="s">
        <v>876</v>
      </c>
      <c r="B212" s="240">
        <v>13723</v>
      </c>
      <c r="C212" s="453">
        <v>122371.12253520002</v>
      </c>
      <c r="D212" s="454">
        <v>7893049264426</v>
      </c>
      <c r="E212" s="508"/>
      <c r="G212" s="491"/>
    </row>
    <row r="213" spans="1:7">
      <c r="A213" s="483" t="s">
        <v>883</v>
      </c>
      <c r="B213" s="240">
        <v>13849</v>
      </c>
      <c r="C213" s="453">
        <v>156162.33864000003</v>
      </c>
      <c r="D213" s="454">
        <v>7893049264501</v>
      </c>
      <c r="E213" s="508"/>
      <c r="G213" s="491"/>
    </row>
    <row r="214" spans="1:7">
      <c r="A214" s="483" t="s">
        <v>1189</v>
      </c>
      <c r="B214" s="240">
        <v>7740</v>
      </c>
      <c r="C214" s="453">
        <v>130698.25377840002</v>
      </c>
      <c r="D214" s="454">
        <v>7893049264693</v>
      </c>
      <c r="E214" s="508"/>
      <c r="G214" s="491"/>
    </row>
    <row r="215" spans="1:7">
      <c r="A215" s="483" t="s">
        <v>1174</v>
      </c>
      <c r="B215" s="240">
        <v>6415</v>
      </c>
      <c r="C215" s="453">
        <v>46245.23855952001</v>
      </c>
      <c r="D215" s="454">
        <v>7893049264853</v>
      </c>
      <c r="E215" s="508"/>
      <c r="G215" s="491"/>
    </row>
    <row r="216" spans="1:7">
      <c r="A216" s="483" t="s">
        <v>1214</v>
      </c>
      <c r="B216" s="240">
        <v>9154</v>
      </c>
      <c r="C216" s="453">
        <v>150914.18588400004</v>
      </c>
      <c r="D216" s="454">
        <v>7893049264938</v>
      </c>
      <c r="E216" s="508"/>
      <c r="G216" s="491"/>
    </row>
    <row r="217" spans="1:7">
      <c r="A217" s="483" t="s">
        <v>1200</v>
      </c>
      <c r="B217" s="240">
        <v>8232</v>
      </c>
      <c r="C217" s="453">
        <v>144292.99056480004</v>
      </c>
      <c r="D217" s="454">
        <v>7893049265072</v>
      </c>
      <c r="E217" s="508"/>
      <c r="G217" s="491"/>
    </row>
    <row r="218" spans="1:7">
      <c r="A218" s="483" t="s">
        <v>1173</v>
      </c>
      <c r="B218" s="240">
        <v>6350</v>
      </c>
      <c r="C218" s="453">
        <v>81177.95942256003</v>
      </c>
      <c r="D218" s="454">
        <v>7893049265157</v>
      </c>
      <c r="E218" s="508"/>
      <c r="G218" s="491"/>
    </row>
    <row r="219" spans="1:7">
      <c r="A219" s="526" t="s">
        <v>1389</v>
      </c>
      <c r="B219" s="240">
        <v>100000522834</v>
      </c>
      <c r="C219" s="453">
        <v>64271.424000000006</v>
      </c>
      <c r="D219" s="454">
        <v>7893049265232</v>
      </c>
      <c r="E219" s="508"/>
      <c r="G219" s="491"/>
    </row>
    <row r="220" spans="1:7">
      <c r="A220" s="483" t="s">
        <v>1217</v>
      </c>
      <c r="B220" s="240">
        <v>9538</v>
      </c>
      <c r="C220" s="453">
        <v>142091.63060400001</v>
      </c>
      <c r="D220" s="454">
        <v>7893049265317</v>
      </c>
      <c r="E220" s="508"/>
      <c r="G220" s="491"/>
    </row>
    <row r="221" spans="1:7">
      <c r="A221" s="483" t="s">
        <v>1208</v>
      </c>
      <c r="B221" s="240">
        <v>8316</v>
      </c>
      <c r="C221" s="453">
        <v>65825.753162400011</v>
      </c>
      <c r="D221" s="454">
        <v>7893049265584</v>
      </c>
      <c r="E221" s="508"/>
      <c r="G221" s="491"/>
    </row>
    <row r="222" spans="1:7">
      <c r="A222" s="483" t="s">
        <v>1201</v>
      </c>
      <c r="B222" s="240">
        <v>8234</v>
      </c>
      <c r="C222" s="453">
        <v>53319.85346688002</v>
      </c>
      <c r="D222" s="454">
        <v>7893049265669</v>
      </c>
      <c r="E222" s="508"/>
      <c r="G222" s="491"/>
    </row>
    <row r="223" spans="1:7">
      <c r="A223" s="483" t="s">
        <v>1211</v>
      </c>
      <c r="B223" s="240">
        <v>8326</v>
      </c>
      <c r="C223" s="453">
        <v>60203.539519200007</v>
      </c>
      <c r="D223" s="454">
        <v>7893049265744</v>
      </c>
      <c r="E223" s="508"/>
      <c r="G223" s="491"/>
    </row>
    <row r="224" spans="1:7">
      <c r="A224" s="483" t="s">
        <v>877</v>
      </c>
      <c r="B224" s="240">
        <v>13724</v>
      </c>
      <c r="C224" s="453">
        <v>115926.27464880004</v>
      </c>
      <c r="D224" s="454">
        <v>7893049265829</v>
      </c>
      <c r="E224" s="508"/>
      <c r="G224" s="491"/>
    </row>
    <row r="225" spans="1:7">
      <c r="A225" s="483" t="s">
        <v>878</v>
      </c>
      <c r="B225" s="240">
        <v>13725</v>
      </c>
      <c r="C225" s="453">
        <v>126472.40907840001</v>
      </c>
      <c r="D225" s="454">
        <v>7893049266123</v>
      </c>
      <c r="E225" s="508"/>
      <c r="G225" s="491"/>
    </row>
    <row r="226" spans="1:7">
      <c r="A226" s="483" t="s">
        <v>879</v>
      </c>
      <c r="B226" s="240">
        <v>13726</v>
      </c>
      <c r="C226" s="453">
        <v>87129.175240800017</v>
      </c>
      <c r="D226" s="454">
        <v>7893049266208</v>
      </c>
      <c r="E226" s="508"/>
      <c r="G226" s="491"/>
    </row>
    <row r="227" spans="1:7">
      <c r="A227" s="483" t="s">
        <v>1345</v>
      </c>
      <c r="B227" s="240">
        <v>9733</v>
      </c>
      <c r="C227" s="453">
        <v>27132.000000000004</v>
      </c>
      <c r="D227" s="454">
        <v>7893049266475</v>
      </c>
      <c r="E227" s="508"/>
      <c r="G227" s="491"/>
    </row>
    <row r="228" spans="1:7">
      <c r="A228" s="483" t="s">
        <v>880</v>
      </c>
      <c r="B228" s="240">
        <v>13728</v>
      </c>
      <c r="C228" s="453">
        <v>102512.25840240002</v>
      </c>
      <c r="D228" s="454">
        <v>7893049266710</v>
      </c>
      <c r="E228" s="508"/>
      <c r="G228" s="491"/>
    </row>
    <row r="229" spans="1:7">
      <c r="A229" s="483" t="s">
        <v>881</v>
      </c>
      <c r="B229" s="240">
        <v>13729</v>
      </c>
      <c r="C229" s="453">
        <v>126875.84706720005</v>
      </c>
      <c r="D229" s="454">
        <v>7893049266802</v>
      </c>
      <c r="E229" s="508"/>
      <c r="G229" s="491"/>
    </row>
    <row r="230" spans="1:7">
      <c r="A230" s="483" t="s">
        <v>1216</v>
      </c>
      <c r="B230" s="240">
        <v>9533</v>
      </c>
      <c r="C230" s="453">
        <v>140943.36952080001</v>
      </c>
      <c r="D230" s="454">
        <v>7893049267014</v>
      </c>
      <c r="E230" s="508"/>
      <c r="G230" s="491"/>
    </row>
    <row r="231" spans="1:7">
      <c r="A231" s="483" t="s">
        <v>860</v>
      </c>
      <c r="B231" s="240">
        <v>11047</v>
      </c>
      <c r="C231" s="453">
        <v>83603.923048800018</v>
      </c>
      <c r="D231" s="454">
        <v>7893049267106</v>
      </c>
      <c r="E231" s="508"/>
      <c r="G231" s="491"/>
    </row>
    <row r="232" spans="1:7">
      <c r="A232" s="483" t="s">
        <v>861</v>
      </c>
      <c r="B232" s="240">
        <v>11048</v>
      </c>
      <c r="C232" s="453">
        <v>81735.013483200019</v>
      </c>
      <c r="D232" s="454">
        <v>7893049267281</v>
      </c>
      <c r="E232" s="508"/>
      <c r="G232" s="491"/>
    </row>
    <row r="233" spans="1:7">
      <c r="A233" s="483" t="s">
        <v>862</v>
      </c>
      <c r="B233" s="240">
        <v>11049</v>
      </c>
      <c r="C233" s="453">
        <v>62283.055665600012</v>
      </c>
      <c r="D233" s="454">
        <v>7893049267366</v>
      </c>
      <c r="E233" s="508"/>
      <c r="G233" s="491"/>
    </row>
    <row r="234" spans="1:7">
      <c r="A234" s="483" t="s">
        <v>1340</v>
      </c>
      <c r="B234" s="240">
        <v>13016</v>
      </c>
      <c r="C234" s="453">
        <v>85451.520000000004</v>
      </c>
      <c r="D234" s="454">
        <v>7893049267441</v>
      </c>
      <c r="E234" s="508"/>
      <c r="G234" s="491"/>
    </row>
    <row r="235" spans="1:7">
      <c r="A235" s="483" t="s">
        <v>868</v>
      </c>
      <c r="B235" s="240">
        <v>13017</v>
      </c>
      <c r="C235" s="453">
        <v>78559.39309680002</v>
      </c>
      <c r="D235" s="454">
        <v>7893049267526</v>
      </c>
      <c r="E235" s="508"/>
      <c r="G235" s="491"/>
    </row>
    <row r="236" spans="1:7">
      <c r="A236" s="483" t="s">
        <v>869</v>
      </c>
      <c r="B236" s="240">
        <v>13018</v>
      </c>
      <c r="C236" s="453">
        <v>23265.607004640002</v>
      </c>
      <c r="D236" s="454">
        <v>7893049267601</v>
      </c>
      <c r="E236" s="508"/>
      <c r="G236" s="491"/>
    </row>
    <row r="237" spans="1:7">
      <c r="A237" s="483" t="s">
        <v>870</v>
      </c>
      <c r="B237" s="240">
        <v>13019</v>
      </c>
      <c r="C237" s="453">
        <v>28137.007778880004</v>
      </c>
      <c r="D237" s="454">
        <v>7893049267793</v>
      </c>
      <c r="E237" s="508"/>
      <c r="G237" s="491"/>
    </row>
    <row r="238" spans="1:7">
      <c r="A238" s="483" t="s">
        <v>871</v>
      </c>
      <c r="B238" s="240">
        <v>13020</v>
      </c>
      <c r="C238" s="453">
        <v>25547.905262880009</v>
      </c>
      <c r="D238" s="454">
        <v>7893049267878</v>
      </c>
      <c r="E238" s="508"/>
      <c r="G238" s="491"/>
    </row>
    <row r="239" spans="1:7">
      <c r="A239" s="483" t="s">
        <v>884</v>
      </c>
      <c r="B239" s="240">
        <v>13850</v>
      </c>
      <c r="C239" s="453">
        <v>125330.82075360003</v>
      </c>
      <c r="D239" s="454">
        <v>7893049268172</v>
      </c>
      <c r="E239" s="508"/>
      <c r="G239" s="491"/>
    </row>
    <row r="240" spans="1:7">
      <c r="A240" s="483" t="s">
        <v>885</v>
      </c>
      <c r="B240" s="240">
        <v>13851</v>
      </c>
      <c r="C240" s="453">
        <v>169610.63351232003</v>
      </c>
      <c r="D240" s="454">
        <v>7893049268257</v>
      </c>
      <c r="E240" s="508"/>
      <c r="G240" s="491"/>
    </row>
    <row r="241" spans="1:7">
      <c r="A241" s="483" t="s">
        <v>882</v>
      </c>
      <c r="B241" s="240">
        <v>13732</v>
      </c>
      <c r="C241" s="453">
        <v>313240.69244160003</v>
      </c>
      <c r="D241" s="454">
        <v>7893049268417</v>
      </c>
      <c r="E241" s="508"/>
      <c r="G241" s="491"/>
    </row>
    <row r="242" spans="1:7">
      <c r="A242" s="483" t="s">
        <v>895</v>
      </c>
      <c r="B242" s="240">
        <v>15300</v>
      </c>
      <c r="C242" s="453">
        <v>161831.84592960001</v>
      </c>
      <c r="D242" s="454">
        <v>7893049268684</v>
      </c>
      <c r="E242" s="508"/>
      <c r="G242" s="491"/>
    </row>
    <row r="243" spans="1:7">
      <c r="A243" s="483" t="s">
        <v>894</v>
      </c>
      <c r="B243" s="240">
        <v>15299</v>
      </c>
      <c r="C243" s="453">
        <v>157846.93933008003</v>
      </c>
      <c r="D243" s="454">
        <v>7893049268769</v>
      </c>
      <c r="E243" s="508"/>
      <c r="G243" s="491"/>
    </row>
    <row r="244" spans="1:7">
      <c r="A244" s="483" t="s">
        <v>893</v>
      </c>
      <c r="B244" s="240">
        <v>15298</v>
      </c>
      <c r="C244" s="453">
        <v>121535.63286480003</v>
      </c>
      <c r="D244" s="454">
        <v>7893049268844</v>
      </c>
      <c r="E244" s="508"/>
      <c r="G244" s="491"/>
    </row>
    <row r="245" spans="1:7">
      <c r="A245" s="483" t="s">
        <v>896</v>
      </c>
      <c r="B245" s="240">
        <v>15301</v>
      </c>
      <c r="C245" s="453">
        <v>265513.98590640008</v>
      </c>
      <c r="D245" s="454">
        <v>7893049268929</v>
      </c>
      <c r="E245" s="508"/>
      <c r="G245" s="491"/>
    </row>
    <row r="246" spans="1:7">
      <c r="A246" s="483" t="s">
        <v>897</v>
      </c>
      <c r="B246" s="240">
        <v>15313</v>
      </c>
      <c r="C246" s="453">
        <v>153678.74361840001</v>
      </c>
      <c r="D246" s="454">
        <v>7893049269063</v>
      </c>
      <c r="E246" s="508"/>
      <c r="G246" s="491"/>
    </row>
    <row r="247" spans="1:7">
      <c r="A247" s="526" t="s">
        <v>1390</v>
      </c>
      <c r="B247" s="240">
        <v>100000207318</v>
      </c>
      <c r="C247" s="453">
        <v>62603.520000000004</v>
      </c>
      <c r="D247" s="454">
        <v>7893049269223</v>
      </c>
      <c r="E247" s="508"/>
      <c r="G247" s="491"/>
    </row>
    <row r="248" spans="1:7">
      <c r="A248" s="484" t="s">
        <v>1313</v>
      </c>
      <c r="B248" s="240">
        <v>100000271733</v>
      </c>
      <c r="C248" s="453">
        <v>43644.595176000003</v>
      </c>
      <c r="D248" s="454">
        <v>7893049269308</v>
      </c>
      <c r="E248" s="508"/>
      <c r="G248" s="491"/>
    </row>
    <row r="249" spans="1:7">
      <c r="A249" s="526" t="s">
        <v>1391</v>
      </c>
      <c r="B249" s="522">
        <v>100000271734</v>
      </c>
      <c r="C249" s="453">
        <v>33186.720000000001</v>
      </c>
      <c r="D249" s="454">
        <v>7893049269735</v>
      </c>
      <c r="E249" s="508"/>
      <c r="G249" s="491"/>
    </row>
    <row r="250" spans="1:7">
      <c r="A250" s="484" t="s">
        <v>1314</v>
      </c>
      <c r="B250" s="240">
        <v>100000271735</v>
      </c>
      <c r="C250" s="453">
        <v>41114.43336000001</v>
      </c>
      <c r="D250" s="454">
        <v>7893049269810</v>
      </c>
      <c r="E250" s="508"/>
      <c r="G250" s="491"/>
    </row>
    <row r="251" spans="1:7">
      <c r="A251" s="526" t="s">
        <v>1392</v>
      </c>
      <c r="B251" s="240">
        <v>100000271736</v>
      </c>
      <c r="C251" s="453">
        <v>35814.240000000005</v>
      </c>
      <c r="D251" s="454">
        <v>7893049269902</v>
      </c>
      <c r="E251" s="508"/>
      <c r="G251" s="491"/>
    </row>
    <row r="252" spans="1:7">
      <c r="A252" s="483" t="s">
        <v>1359</v>
      </c>
      <c r="B252" s="240">
        <v>100000482376</v>
      </c>
      <c r="C252" s="453">
        <v>115839.36000000002</v>
      </c>
      <c r="D252" s="454">
        <v>7893049271981</v>
      </c>
      <c r="E252" s="508"/>
      <c r="G252" s="491"/>
    </row>
    <row r="253" spans="1:7">
      <c r="A253" s="483" t="s">
        <v>1360</v>
      </c>
      <c r="B253" s="240">
        <v>100000514709</v>
      </c>
      <c r="C253" s="453">
        <v>114811.20000000001</v>
      </c>
      <c r="D253" s="454">
        <v>7893049272445</v>
      </c>
      <c r="E253" s="508"/>
      <c r="G253" s="491"/>
    </row>
    <row r="254" spans="1:7">
      <c r="A254" s="483" t="s">
        <v>1336</v>
      </c>
      <c r="B254" s="240">
        <v>100000514897</v>
      </c>
      <c r="C254" s="453">
        <v>107214.24</v>
      </c>
      <c r="D254" s="454">
        <v>7893049272872</v>
      </c>
      <c r="E254" s="508"/>
      <c r="G254" s="491"/>
    </row>
    <row r="255" spans="1:7">
      <c r="A255" s="483" t="s">
        <v>1331</v>
      </c>
      <c r="B255" s="240">
        <v>100000518540</v>
      </c>
      <c r="C255" s="453">
        <v>40498.080000000002</v>
      </c>
      <c r="D255" s="454">
        <v>7893049219914</v>
      </c>
      <c r="E255" s="508"/>
      <c r="G255" s="491"/>
    </row>
    <row r="256" spans="1:7">
      <c r="A256" s="483" t="s">
        <v>1364</v>
      </c>
      <c r="B256" s="240">
        <v>100000538382</v>
      </c>
      <c r="C256" s="453">
        <v>100302.72000000002</v>
      </c>
      <c r="D256" s="454">
        <v>7893049273336</v>
      </c>
      <c r="E256" s="508"/>
      <c r="G256" s="491"/>
    </row>
    <row r="257" spans="1:7">
      <c r="A257" s="526" t="s">
        <v>1393</v>
      </c>
      <c r="B257" s="240">
        <v>100000514127</v>
      </c>
      <c r="C257" s="453">
        <v>43753.920000000006</v>
      </c>
      <c r="D257" s="454">
        <v>7893049275118</v>
      </c>
      <c r="E257" s="508"/>
      <c r="G257" s="491"/>
    </row>
    <row r="258" spans="1:7">
      <c r="A258" s="483" t="s">
        <v>898</v>
      </c>
      <c r="B258" s="240">
        <v>2384</v>
      </c>
      <c r="C258" s="453">
        <v>54761.296830240004</v>
      </c>
      <c r="D258" s="454">
        <v>7893049330046</v>
      </c>
      <c r="E258" s="508"/>
      <c r="G258" s="491"/>
    </row>
    <row r="259" spans="1:7">
      <c r="A259" s="483" t="s">
        <v>899</v>
      </c>
      <c r="B259" s="240">
        <v>2385</v>
      </c>
      <c r="C259" s="453">
        <v>61401.561661440006</v>
      </c>
      <c r="D259" s="454">
        <v>7893049330121</v>
      </c>
      <c r="E259" s="508"/>
      <c r="G259" s="491"/>
    </row>
    <row r="260" spans="1:7">
      <c r="A260" s="483" t="s">
        <v>900</v>
      </c>
      <c r="B260" s="240">
        <v>2386</v>
      </c>
      <c r="C260" s="453">
        <v>74220.206380320014</v>
      </c>
      <c r="D260" s="454">
        <v>7893049330206</v>
      </c>
      <c r="E260" s="508"/>
      <c r="G260" s="491"/>
    </row>
    <row r="261" spans="1:7">
      <c r="A261" s="483" t="s">
        <v>901</v>
      </c>
      <c r="B261" s="240">
        <v>2387</v>
      </c>
      <c r="C261" s="453">
        <v>75481.264098240019</v>
      </c>
      <c r="D261" s="454">
        <v>7893049330398</v>
      </c>
      <c r="E261" s="508"/>
      <c r="G261" s="491"/>
    </row>
    <row r="262" spans="1:7">
      <c r="A262" s="483" t="s">
        <v>902</v>
      </c>
      <c r="B262" s="240">
        <v>2388</v>
      </c>
      <c r="C262" s="453">
        <v>36531.801546240007</v>
      </c>
      <c r="D262" s="454">
        <v>7893049330473</v>
      </c>
      <c r="E262" s="508"/>
      <c r="G262" s="491"/>
    </row>
    <row r="263" spans="1:7">
      <c r="A263" s="483" t="s">
        <v>903</v>
      </c>
      <c r="B263" s="240">
        <v>2389</v>
      </c>
      <c r="C263" s="453">
        <v>36384.284576640013</v>
      </c>
      <c r="D263" s="454">
        <v>7893049330558</v>
      </c>
      <c r="E263" s="508"/>
      <c r="G263" s="491"/>
    </row>
    <row r="264" spans="1:7">
      <c r="A264" s="485" t="s">
        <v>904</v>
      </c>
      <c r="B264" s="240">
        <v>2390</v>
      </c>
      <c r="C264" s="453">
        <v>36384.284576640013</v>
      </c>
      <c r="D264" s="454">
        <v>7893049330633</v>
      </c>
      <c r="E264" s="508"/>
      <c r="G264" s="491"/>
    </row>
    <row r="265" spans="1:7">
      <c r="A265" s="483" t="s">
        <v>905</v>
      </c>
      <c r="B265" s="240">
        <v>2416</v>
      </c>
      <c r="C265" s="453">
        <v>40449.27558672001</v>
      </c>
      <c r="D265" s="454">
        <v>7893049333221</v>
      </c>
      <c r="E265" s="508"/>
      <c r="G265" s="491"/>
    </row>
    <row r="266" spans="1:7">
      <c r="A266" s="483" t="s">
        <v>906</v>
      </c>
      <c r="B266" s="240">
        <v>2418</v>
      </c>
      <c r="C266" s="453">
        <v>45496.159853760008</v>
      </c>
      <c r="D266" s="454">
        <v>7893049333498</v>
      </c>
      <c r="E266" s="508"/>
      <c r="G266" s="491"/>
    </row>
    <row r="267" spans="1:7">
      <c r="A267" s="483" t="s">
        <v>907</v>
      </c>
      <c r="B267" s="240">
        <v>2422</v>
      </c>
      <c r="C267" s="453">
        <v>30908.52981216001</v>
      </c>
      <c r="D267" s="454">
        <v>7893049333801</v>
      </c>
      <c r="E267" s="508"/>
      <c r="G267" s="491"/>
    </row>
    <row r="268" spans="1:7">
      <c r="A268" s="483" t="s">
        <v>852</v>
      </c>
      <c r="B268" s="240">
        <v>1</v>
      </c>
      <c r="C268" s="453">
        <v>13366.385192160002</v>
      </c>
      <c r="D268" s="454">
        <v>7893049335003</v>
      </c>
      <c r="E268" s="508"/>
      <c r="G268" s="491"/>
    </row>
    <row r="269" spans="1:7">
      <c r="A269" s="483" t="s">
        <v>908</v>
      </c>
      <c r="B269" s="240">
        <v>2424</v>
      </c>
      <c r="C269" s="453">
        <v>26115.83742768001</v>
      </c>
      <c r="D269" s="454">
        <v>7893049335188</v>
      </c>
      <c r="E269" s="508"/>
      <c r="G269" s="491"/>
    </row>
    <row r="270" spans="1:7">
      <c r="A270" s="483" t="s">
        <v>909</v>
      </c>
      <c r="B270" s="240">
        <v>2425</v>
      </c>
      <c r="C270" s="453">
        <v>26115.83742768001</v>
      </c>
      <c r="D270" s="454">
        <v>7893049335263</v>
      </c>
      <c r="E270" s="508"/>
      <c r="G270" s="491"/>
    </row>
    <row r="271" spans="1:7">
      <c r="A271" s="483" t="s">
        <v>910</v>
      </c>
      <c r="B271" s="240">
        <v>2426</v>
      </c>
      <c r="C271" s="453">
        <v>16635.780453600004</v>
      </c>
      <c r="D271" s="454">
        <v>7893049335348</v>
      </c>
      <c r="E271" s="508"/>
      <c r="G271" s="491"/>
    </row>
    <row r="272" spans="1:7">
      <c r="A272" s="483" t="s">
        <v>911</v>
      </c>
      <c r="B272" s="240">
        <v>2428</v>
      </c>
      <c r="C272" s="453">
        <v>19477.460572416006</v>
      </c>
      <c r="D272" s="454">
        <v>7893049335508</v>
      </c>
      <c r="E272" s="508"/>
      <c r="G272" s="491"/>
    </row>
    <row r="273" spans="1:7">
      <c r="A273" s="483" t="s">
        <v>912</v>
      </c>
      <c r="B273" s="240">
        <v>2429</v>
      </c>
      <c r="C273" s="453">
        <v>17997.796000800005</v>
      </c>
      <c r="D273" s="454">
        <v>7893049335690</v>
      </c>
      <c r="E273" s="508"/>
      <c r="G273" s="491"/>
    </row>
    <row r="274" spans="1:7">
      <c r="A274" s="483" t="s">
        <v>913</v>
      </c>
      <c r="B274" s="240">
        <v>2434</v>
      </c>
      <c r="C274" s="453">
        <v>31112.015014080003</v>
      </c>
      <c r="D274" s="454">
        <v>7893049336239</v>
      </c>
      <c r="E274" s="508"/>
      <c r="G274" s="491"/>
    </row>
    <row r="275" spans="1:7">
      <c r="A275" s="483" t="s">
        <v>914</v>
      </c>
      <c r="B275" s="240">
        <v>2435</v>
      </c>
      <c r="C275" s="453">
        <v>31112.015014080003</v>
      </c>
      <c r="D275" s="454">
        <v>7893049336314</v>
      </c>
      <c r="E275" s="508"/>
      <c r="G275" s="491"/>
    </row>
    <row r="276" spans="1:7">
      <c r="A276" s="483" t="s">
        <v>915</v>
      </c>
      <c r="B276" s="240">
        <v>2438</v>
      </c>
      <c r="C276" s="453">
        <v>28415.182635840007</v>
      </c>
      <c r="D276" s="454">
        <v>7893049336666</v>
      </c>
      <c r="E276" s="508"/>
      <c r="G276" s="491"/>
    </row>
    <row r="277" spans="1:7">
      <c r="A277" s="526" t="s">
        <v>1394</v>
      </c>
      <c r="B277" s="240">
        <v>2439</v>
      </c>
      <c r="C277" s="453">
        <v>30010.848000000005</v>
      </c>
      <c r="D277" s="454">
        <v>7893049336741</v>
      </c>
      <c r="E277" s="508"/>
      <c r="G277" s="491"/>
    </row>
    <row r="278" spans="1:7">
      <c r="A278" s="483" t="s">
        <v>916</v>
      </c>
      <c r="B278" s="240">
        <v>2441</v>
      </c>
      <c r="C278" s="453">
        <v>24308.362478400006</v>
      </c>
      <c r="D278" s="454">
        <v>7893049336901</v>
      </c>
      <c r="E278" s="508"/>
      <c r="G278" s="491"/>
    </row>
    <row r="279" spans="1:7">
      <c r="A279" s="483" t="s">
        <v>917</v>
      </c>
      <c r="B279" s="240">
        <v>2442</v>
      </c>
      <c r="C279" s="453">
        <v>24308.362478400006</v>
      </c>
      <c r="D279" s="454">
        <v>7893049337045</v>
      </c>
      <c r="E279" s="508"/>
      <c r="G279" s="491"/>
    </row>
    <row r="280" spans="1:7">
      <c r="A280" s="483" t="s">
        <v>918</v>
      </c>
      <c r="B280" s="240">
        <v>2445</v>
      </c>
      <c r="C280" s="453">
        <v>27079.753821120012</v>
      </c>
      <c r="D280" s="454">
        <v>7893049337397</v>
      </c>
      <c r="E280" s="508"/>
      <c r="G280" s="491"/>
    </row>
    <row r="281" spans="1:7">
      <c r="A281" s="483" t="s">
        <v>919</v>
      </c>
      <c r="B281" s="240">
        <v>2447</v>
      </c>
      <c r="C281" s="453">
        <v>25293.197529600006</v>
      </c>
      <c r="D281" s="454">
        <v>7893049337557</v>
      </c>
      <c r="E281" s="508"/>
      <c r="G281" s="491"/>
    </row>
    <row r="282" spans="1:7">
      <c r="A282" s="483" t="s">
        <v>920</v>
      </c>
      <c r="B282" s="240">
        <v>2448</v>
      </c>
      <c r="C282" s="453">
        <v>25341.422346240004</v>
      </c>
      <c r="D282" s="454">
        <v>7893049337632</v>
      </c>
      <c r="E282" s="508"/>
      <c r="G282" s="491"/>
    </row>
    <row r="283" spans="1:7">
      <c r="A283" s="483" t="s">
        <v>921</v>
      </c>
      <c r="B283" s="240">
        <v>2449</v>
      </c>
      <c r="C283" s="453">
        <v>25341.422346240004</v>
      </c>
      <c r="D283" s="454">
        <v>7893049337717</v>
      </c>
      <c r="E283" s="508"/>
      <c r="G283" s="491"/>
    </row>
    <row r="284" spans="1:7">
      <c r="A284" s="483" t="s">
        <v>922</v>
      </c>
      <c r="B284" s="240">
        <v>2464</v>
      </c>
      <c r="C284" s="453">
        <v>32518.278112320007</v>
      </c>
      <c r="D284" s="454">
        <v>7893049339254</v>
      </c>
      <c r="E284" s="508"/>
      <c r="G284" s="491"/>
    </row>
    <row r="285" spans="1:7">
      <c r="A285" s="483" t="s">
        <v>923</v>
      </c>
      <c r="B285" s="240">
        <v>2465</v>
      </c>
      <c r="C285" s="453">
        <v>32518.278112320007</v>
      </c>
      <c r="D285" s="454">
        <v>7893049339339</v>
      </c>
      <c r="E285" s="508"/>
      <c r="G285" s="491"/>
    </row>
    <row r="286" spans="1:7">
      <c r="A286" s="526" t="s">
        <v>1395</v>
      </c>
      <c r="B286" s="240">
        <v>2475</v>
      </c>
      <c r="C286" s="453">
        <v>37699.200000000004</v>
      </c>
      <c r="D286" s="454">
        <v>7893049340342</v>
      </c>
      <c r="E286" s="508"/>
      <c r="G286" s="491"/>
    </row>
    <row r="287" spans="1:7">
      <c r="A287" s="483" t="s">
        <v>924</v>
      </c>
      <c r="B287" s="240">
        <v>2476</v>
      </c>
      <c r="C287" s="453">
        <v>29333.28381984001</v>
      </c>
      <c r="D287" s="454">
        <v>7893049340427</v>
      </c>
      <c r="E287" s="508"/>
      <c r="G287" s="491"/>
    </row>
    <row r="288" spans="1:7">
      <c r="A288" s="483" t="s">
        <v>925</v>
      </c>
      <c r="B288" s="240">
        <v>2479</v>
      </c>
      <c r="C288" s="453">
        <v>27071.242598400011</v>
      </c>
      <c r="D288" s="454">
        <v>7893049340779</v>
      </c>
      <c r="E288" s="508"/>
      <c r="G288" s="491"/>
    </row>
    <row r="289" spans="1:7">
      <c r="A289" s="483" t="s">
        <v>926</v>
      </c>
      <c r="B289" s="240">
        <v>2480</v>
      </c>
      <c r="C289" s="453">
        <v>25611.788442240009</v>
      </c>
      <c r="D289" s="454">
        <v>7893049340854</v>
      </c>
      <c r="E289" s="508"/>
      <c r="G289" s="491"/>
    </row>
    <row r="290" spans="1:7">
      <c r="A290" s="483" t="s">
        <v>927</v>
      </c>
      <c r="B290" s="240">
        <v>2481</v>
      </c>
      <c r="C290" s="453">
        <v>25611.788442240009</v>
      </c>
      <c r="D290" s="454">
        <v>7893049340939</v>
      </c>
      <c r="E290" s="508"/>
      <c r="G290" s="491"/>
    </row>
    <row r="291" spans="1:7">
      <c r="A291" s="483" t="s">
        <v>928</v>
      </c>
      <c r="B291" s="240">
        <v>2482</v>
      </c>
      <c r="C291" s="453">
        <v>15629.088034560004</v>
      </c>
      <c r="D291" s="454">
        <v>7893049341073</v>
      </c>
      <c r="E291" s="508"/>
      <c r="G291" s="491"/>
    </row>
    <row r="292" spans="1:7">
      <c r="A292" s="483" t="s">
        <v>929</v>
      </c>
      <c r="B292" s="240">
        <v>2483</v>
      </c>
      <c r="C292" s="453">
        <v>20837.008832640004</v>
      </c>
      <c r="D292" s="454">
        <v>7893049341158</v>
      </c>
      <c r="E292" s="508"/>
      <c r="G292" s="491"/>
    </row>
    <row r="293" spans="1:7">
      <c r="A293" s="483" t="s">
        <v>930</v>
      </c>
      <c r="B293" s="240">
        <v>2484</v>
      </c>
      <c r="C293" s="453">
        <v>20342.410408320004</v>
      </c>
      <c r="D293" s="454">
        <v>7893049341233</v>
      </c>
      <c r="E293" s="508"/>
      <c r="G293" s="491"/>
    </row>
    <row r="294" spans="1:7">
      <c r="A294" s="483" t="s">
        <v>931</v>
      </c>
      <c r="B294" s="240">
        <v>2485</v>
      </c>
      <c r="C294" s="453">
        <v>27739.487936160011</v>
      </c>
      <c r="D294" s="454">
        <v>7893049341318</v>
      </c>
      <c r="E294" s="508"/>
      <c r="G294" s="491"/>
    </row>
    <row r="295" spans="1:7">
      <c r="A295" s="483" t="s">
        <v>872</v>
      </c>
      <c r="B295" s="240">
        <v>13131</v>
      </c>
      <c r="C295" s="453">
        <v>26818.870958880005</v>
      </c>
      <c r="D295" s="454">
        <v>7893049341660</v>
      </c>
      <c r="E295" s="508"/>
      <c r="G295" s="491"/>
    </row>
    <row r="296" spans="1:7">
      <c r="A296" s="483" t="s">
        <v>932</v>
      </c>
      <c r="B296" s="240">
        <v>2488</v>
      </c>
      <c r="C296" s="453">
        <v>33837.288925440007</v>
      </c>
      <c r="D296" s="454">
        <v>7893049341745</v>
      </c>
      <c r="E296" s="508"/>
      <c r="G296" s="491"/>
    </row>
    <row r="297" spans="1:7">
      <c r="A297" s="483" t="s">
        <v>933</v>
      </c>
      <c r="B297" s="240">
        <v>2489</v>
      </c>
      <c r="C297" s="453">
        <v>33837.288925440007</v>
      </c>
      <c r="D297" s="454">
        <v>7893049341820</v>
      </c>
      <c r="E297" s="508"/>
      <c r="G297" s="491"/>
    </row>
    <row r="298" spans="1:7">
      <c r="A298" s="483" t="s">
        <v>934</v>
      </c>
      <c r="B298" s="240">
        <v>2492</v>
      </c>
      <c r="C298" s="453">
        <v>31018.552414080008</v>
      </c>
      <c r="D298" s="454">
        <v>7893049342124</v>
      </c>
      <c r="E298" s="508"/>
      <c r="G298" s="491"/>
    </row>
    <row r="299" spans="1:7">
      <c r="A299" s="483" t="s">
        <v>935</v>
      </c>
      <c r="B299" s="240">
        <v>2493</v>
      </c>
      <c r="C299" s="453">
        <v>31018.552414080008</v>
      </c>
      <c r="D299" s="454">
        <v>7893049342209</v>
      </c>
      <c r="E299" s="508"/>
      <c r="G299" s="491"/>
    </row>
    <row r="300" spans="1:7">
      <c r="A300" s="483" t="s">
        <v>873</v>
      </c>
      <c r="B300" s="240">
        <v>13135</v>
      </c>
      <c r="C300" s="453">
        <v>24272.161193280008</v>
      </c>
      <c r="D300" s="454">
        <v>7893049342391</v>
      </c>
      <c r="E300" s="508"/>
      <c r="G300" s="491"/>
    </row>
    <row r="301" spans="1:7">
      <c r="A301" s="483" t="s">
        <v>1248</v>
      </c>
      <c r="B301" s="240">
        <v>14601</v>
      </c>
      <c r="C301" s="453">
        <v>41270.878128480006</v>
      </c>
      <c r="D301" s="454">
        <v>7893049342636</v>
      </c>
      <c r="E301" s="508"/>
      <c r="G301" s="491"/>
    </row>
    <row r="302" spans="1:7">
      <c r="A302" s="483" t="s">
        <v>888</v>
      </c>
      <c r="B302" s="240">
        <v>14674</v>
      </c>
      <c r="C302" s="453">
        <v>27475.305137280007</v>
      </c>
      <c r="D302" s="454">
        <v>7893049342711</v>
      </c>
      <c r="E302" s="508"/>
      <c r="G302" s="491"/>
    </row>
    <row r="303" spans="1:7">
      <c r="A303" s="483" t="s">
        <v>889</v>
      </c>
      <c r="B303" s="240">
        <v>14677</v>
      </c>
      <c r="C303" s="453">
        <v>27976.152204000005</v>
      </c>
      <c r="D303" s="454">
        <v>7893049342803</v>
      </c>
      <c r="E303" s="508"/>
      <c r="G303" s="491"/>
    </row>
    <row r="304" spans="1:7">
      <c r="A304" s="483" t="s">
        <v>890</v>
      </c>
      <c r="B304" s="240">
        <v>14683</v>
      </c>
      <c r="C304" s="453">
        <v>27685.651593600007</v>
      </c>
      <c r="D304" s="454">
        <v>7893049342988</v>
      </c>
      <c r="E304" s="508"/>
      <c r="G304" s="491"/>
    </row>
    <row r="305" spans="1:7">
      <c r="A305" s="483" t="s">
        <v>1270</v>
      </c>
      <c r="B305" s="240">
        <v>100000196089</v>
      </c>
      <c r="C305" s="453">
        <v>35553.157960320008</v>
      </c>
      <c r="D305" s="454">
        <v>7893049343282</v>
      </c>
      <c r="E305" s="508"/>
      <c r="G305" s="491"/>
    </row>
    <row r="306" spans="1:7">
      <c r="A306" s="526" t="s">
        <v>1396</v>
      </c>
      <c r="B306" s="240">
        <v>100000316151</v>
      </c>
      <c r="C306" s="453">
        <v>19763.52</v>
      </c>
      <c r="D306" s="454">
        <v>7893049343442</v>
      </c>
      <c r="E306" s="508"/>
      <c r="G306" s="491"/>
    </row>
    <row r="307" spans="1:7">
      <c r="A307" s="483" t="s">
        <v>937</v>
      </c>
      <c r="B307" s="240">
        <v>2495</v>
      </c>
      <c r="C307" s="453">
        <v>26659.56733440001</v>
      </c>
      <c r="D307" s="454">
        <v>7893049343602</v>
      </c>
      <c r="E307" s="508"/>
      <c r="G307" s="491"/>
    </row>
    <row r="308" spans="1:7">
      <c r="A308" s="483" t="s">
        <v>938</v>
      </c>
      <c r="B308" s="240">
        <v>2496</v>
      </c>
      <c r="C308" s="453">
        <v>19579.708468320005</v>
      </c>
      <c r="D308" s="454">
        <v>7893049343794</v>
      </c>
      <c r="E308" s="508"/>
      <c r="G308" s="491"/>
    </row>
    <row r="309" spans="1:7">
      <c r="A309" s="483" t="s">
        <v>939</v>
      </c>
      <c r="B309" s="240">
        <v>2497</v>
      </c>
      <c r="C309" s="453">
        <v>29238.876226560009</v>
      </c>
      <c r="D309" s="454">
        <v>7893049343879</v>
      </c>
      <c r="E309" s="508"/>
      <c r="G309" s="491"/>
    </row>
    <row r="310" spans="1:7">
      <c r="A310" s="483" t="s">
        <v>940</v>
      </c>
      <c r="B310" s="240">
        <v>2498</v>
      </c>
      <c r="C310" s="453">
        <v>19998.963784800002</v>
      </c>
      <c r="D310" s="454">
        <v>7893049343954</v>
      </c>
      <c r="E310" s="508"/>
      <c r="G310" s="491"/>
    </row>
    <row r="311" spans="1:7">
      <c r="A311" s="483" t="s">
        <v>941</v>
      </c>
      <c r="B311" s="240">
        <v>2499</v>
      </c>
      <c r="C311" s="453">
        <v>28060.02287088001</v>
      </c>
      <c r="D311" s="454">
        <v>7893049344098</v>
      </c>
      <c r="E311" s="508"/>
      <c r="G311" s="491"/>
    </row>
    <row r="312" spans="1:7">
      <c r="A312" s="483" t="s">
        <v>942</v>
      </c>
      <c r="B312" s="240">
        <v>2500</v>
      </c>
      <c r="C312" s="453">
        <v>31304.187314400009</v>
      </c>
      <c r="D312" s="454">
        <v>7893049344173</v>
      </c>
      <c r="E312" s="508"/>
      <c r="G312" s="491"/>
    </row>
    <row r="313" spans="1:7">
      <c r="A313" s="483" t="s">
        <v>943</v>
      </c>
      <c r="B313" s="240">
        <v>2501</v>
      </c>
      <c r="C313" s="453">
        <v>31304.187314400009</v>
      </c>
      <c r="D313" s="454">
        <v>7893049344258</v>
      </c>
      <c r="E313" s="508"/>
      <c r="G313" s="491"/>
    </row>
    <row r="314" spans="1:7">
      <c r="A314" s="483" t="s">
        <v>944</v>
      </c>
      <c r="B314" s="240">
        <v>2506</v>
      </c>
      <c r="C314" s="453">
        <v>28911.316674240006</v>
      </c>
      <c r="D314" s="454">
        <v>7893049344845</v>
      </c>
      <c r="E314" s="508"/>
      <c r="G314" s="491"/>
    </row>
    <row r="315" spans="1:7">
      <c r="A315" s="483" t="s">
        <v>945</v>
      </c>
      <c r="B315" s="240">
        <v>2507</v>
      </c>
      <c r="C315" s="453">
        <v>28911.316674240006</v>
      </c>
      <c r="D315" s="454">
        <v>7893049344920</v>
      </c>
      <c r="E315" s="508"/>
      <c r="G315" s="491"/>
    </row>
    <row r="316" spans="1:7">
      <c r="A316" s="483" t="s">
        <v>946</v>
      </c>
      <c r="B316" s="240">
        <v>2510</v>
      </c>
      <c r="C316" s="453">
        <v>31138.087780800011</v>
      </c>
      <c r="D316" s="454">
        <v>7893049345224</v>
      </c>
      <c r="E316" s="508"/>
      <c r="G316" s="491"/>
    </row>
    <row r="317" spans="1:7">
      <c r="A317" s="483" t="s">
        <v>947</v>
      </c>
      <c r="B317" s="240">
        <v>2511</v>
      </c>
      <c r="C317" s="453">
        <v>31138.087780800011</v>
      </c>
      <c r="D317" s="454">
        <v>7893049345309</v>
      </c>
      <c r="E317" s="508"/>
      <c r="G317" s="491"/>
    </row>
    <row r="318" spans="1:7">
      <c r="A318" s="483" t="s">
        <v>948</v>
      </c>
      <c r="B318" s="240">
        <v>2513</v>
      </c>
      <c r="C318" s="453">
        <v>34579.088544000006</v>
      </c>
      <c r="D318" s="454">
        <v>7893049345651</v>
      </c>
      <c r="E318" s="508"/>
      <c r="G318" s="491"/>
    </row>
    <row r="319" spans="1:7">
      <c r="A319" s="483" t="s">
        <v>949</v>
      </c>
      <c r="B319" s="240">
        <v>2514</v>
      </c>
      <c r="C319" s="453">
        <v>34579.088544000006</v>
      </c>
      <c r="D319" s="454">
        <v>7893049345736</v>
      </c>
      <c r="E319" s="508"/>
      <c r="G319" s="491"/>
    </row>
    <row r="320" spans="1:7">
      <c r="A320" s="483" t="s">
        <v>950</v>
      </c>
      <c r="B320" s="240">
        <v>2517</v>
      </c>
      <c r="C320" s="453">
        <v>28891.843780800009</v>
      </c>
      <c r="D320" s="454">
        <v>7893049346030</v>
      </c>
      <c r="E320" s="508"/>
      <c r="G320" s="491"/>
    </row>
    <row r="321" spans="1:7">
      <c r="A321" s="483" t="s">
        <v>951</v>
      </c>
      <c r="B321" s="240">
        <v>2518</v>
      </c>
      <c r="C321" s="453">
        <v>28891.843780800009</v>
      </c>
      <c r="D321" s="454">
        <v>7893049346115</v>
      </c>
      <c r="E321" s="508"/>
      <c r="G321" s="491"/>
    </row>
    <row r="322" spans="1:7">
      <c r="A322" s="483" t="s">
        <v>952</v>
      </c>
      <c r="B322" s="240">
        <v>2519</v>
      </c>
      <c r="C322" s="453">
        <v>20476.000665120002</v>
      </c>
      <c r="D322" s="454">
        <v>7893049346207</v>
      </c>
      <c r="E322" s="508"/>
      <c r="G322" s="491"/>
    </row>
    <row r="323" spans="1:7">
      <c r="A323" s="483" t="s">
        <v>953</v>
      </c>
      <c r="B323" s="240">
        <v>2521</v>
      </c>
      <c r="C323" s="453">
        <v>24408.871687200008</v>
      </c>
      <c r="D323" s="454">
        <v>7893049346467</v>
      </c>
      <c r="E323" s="508"/>
      <c r="G323" s="491"/>
    </row>
    <row r="324" spans="1:7">
      <c r="A324" s="483" t="s">
        <v>954</v>
      </c>
      <c r="B324" s="240">
        <v>2522</v>
      </c>
      <c r="C324" s="453">
        <v>24408.871687200008</v>
      </c>
      <c r="D324" s="454">
        <v>7893049346542</v>
      </c>
      <c r="E324" s="508"/>
      <c r="G324" s="491"/>
    </row>
    <row r="325" spans="1:7">
      <c r="A325" s="483" t="s">
        <v>955</v>
      </c>
      <c r="B325" s="240">
        <v>2523</v>
      </c>
      <c r="C325" s="453">
        <v>27982.180306080008</v>
      </c>
      <c r="D325" s="454">
        <v>7893049346627</v>
      </c>
      <c r="E325" s="508"/>
      <c r="G325" s="491"/>
    </row>
    <row r="326" spans="1:7">
      <c r="A326" s="483" t="s">
        <v>956</v>
      </c>
      <c r="B326" s="240">
        <v>2524</v>
      </c>
      <c r="C326" s="453">
        <v>27982.180306080008</v>
      </c>
      <c r="D326" s="454">
        <v>7893049346702</v>
      </c>
      <c r="E326" s="508"/>
      <c r="G326" s="491"/>
    </row>
    <row r="327" spans="1:7">
      <c r="A327" s="483" t="s">
        <v>957</v>
      </c>
      <c r="B327" s="240">
        <v>2527</v>
      </c>
      <c r="C327" s="453">
        <v>27395.061133440009</v>
      </c>
      <c r="D327" s="454">
        <v>7893049347006</v>
      </c>
      <c r="E327" s="508"/>
      <c r="G327" s="491"/>
    </row>
    <row r="328" spans="1:7">
      <c r="A328" s="483" t="s">
        <v>958</v>
      </c>
      <c r="B328" s="240">
        <v>2528</v>
      </c>
      <c r="C328" s="453">
        <v>26463.139422720003</v>
      </c>
      <c r="D328" s="454">
        <v>7893049347198</v>
      </c>
      <c r="E328" s="508"/>
      <c r="G328" s="491"/>
    </row>
    <row r="329" spans="1:7">
      <c r="A329" s="485" t="s">
        <v>959</v>
      </c>
      <c r="B329" s="240">
        <v>2529</v>
      </c>
      <c r="C329" s="453">
        <v>21334.760166720003</v>
      </c>
      <c r="D329" s="454">
        <v>7893049347273</v>
      </c>
      <c r="E329" s="508"/>
      <c r="G329" s="491"/>
    </row>
    <row r="330" spans="1:7">
      <c r="A330" s="485" t="s">
        <v>960</v>
      </c>
      <c r="B330" s="240">
        <v>2530</v>
      </c>
      <c r="C330" s="453">
        <v>20622.741659520005</v>
      </c>
      <c r="D330" s="454">
        <v>7893049347358</v>
      </c>
      <c r="E330" s="508"/>
      <c r="G330" s="491"/>
    </row>
    <row r="331" spans="1:7">
      <c r="A331" s="483" t="s">
        <v>961</v>
      </c>
      <c r="B331" s="240">
        <v>2533</v>
      </c>
      <c r="C331" s="453">
        <v>24697.534461600007</v>
      </c>
      <c r="D331" s="454">
        <v>7893049347600</v>
      </c>
      <c r="E331" s="508"/>
      <c r="G331" s="491"/>
    </row>
    <row r="332" spans="1:7">
      <c r="A332" s="483" t="s">
        <v>962</v>
      </c>
      <c r="B332" s="240">
        <v>2534</v>
      </c>
      <c r="C332" s="453">
        <v>24697.534461600007</v>
      </c>
      <c r="D332" s="454">
        <v>7893049347785</v>
      </c>
      <c r="E332" s="508"/>
      <c r="G332" s="491"/>
    </row>
    <row r="333" spans="1:7">
      <c r="A333" s="483" t="s">
        <v>963</v>
      </c>
      <c r="B333" s="240">
        <v>2535</v>
      </c>
      <c r="C333" s="453">
        <v>23755.418887200005</v>
      </c>
      <c r="D333" s="454">
        <v>7893049347860</v>
      </c>
      <c r="E333" s="508"/>
      <c r="G333" s="491"/>
    </row>
    <row r="334" spans="1:7">
      <c r="A334" s="483" t="s">
        <v>964</v>
      </c>
      <c r="B334" s="240">
        <v>2536</v>
      </c>
      <c r="C334" s="453">
        <v>23229.405719520004</v>
      </c>
      <c r="D334" s="454">
        <v>7893049347945</v>
      </c>
      <c r="E334" s="508"/>
      <c r="G334" s="491"/>
    </row>
    <row r="335" spans="1:7">
      <c r="A335" s="483" t="s">
        <v>967</v>
      </c>
      <c r="B335" s="240">
        <v>2540</v>
      </c>
      <c r="C335" s="453">
        <v>42964.064183040013</v>
      </c>
      <c r="D335" s="454">
        <v>7893049348324</v>
      </c>
      <c r="E335" s="508"/>
      <c r="G335" s="491"/>
    </row>
    <row r="336" spans="1:7">
      <c r="A336" s="483" t="s">
        <v>968</v>
      </c>
      <c r="B336" s="240">
        <v>2545</v>
      </c>
      <c r="C336" s="453">
        <v>20594.937242880005</v>
      </c>
      <c r="D336" s="454">
        <v>7893049349055</v>
      </c>
      <c r="E336" s="508"/>
      <c r="G336" s="491"/>
    </row>
    <row r="337" spans="1:7">
      <c r="A337" s="483" t="s">
        <v>969</v>
      </c>
      <c r="B337" s="240">
        <v>2546</v>
      </c>
      <c r="C337" s="453">
        <v>39314.170896000011</v>
      </c>
      <c r="D337" s="454">
        <v>7893049349130</v>
      </c>
      <c r="E337" s="508"/>
      <c r="G337" s="491"/>
    </row>
    <row r="338" spans="1:7">
      <c r="A338" s="483" t="s">
        <v>970</v>
      </c>
      <c r="B338" s="240">
        <v>2550</v>
      </c>
      <c r="C338" s="453">
        <v>36513.357840960009</v>
      </c>
      <c r="D338" s="454">
        <v>7893049349567</v>
      </c>
      <c r="E338" s="508"/>
      <c r="G338" s="491"/>
    </row>
    <row r="339" spans="1:7">
      <c r="A339" s="483" t="s">
        <v>971</v>
      </c>
      <c r="B339" s="240">
        <v>2551</v>
      </c>
      <c r="C339" s="453">
        <v>27047.881660800009</v>
      </c>
      <c r="D339" s="454">
        <v>7893049349642</v>
      </c>
      <c r="E339" s="508"/>
      <c r="G339" s="491"/>
    </row>
    <row r="340" spans="1:7">
      <c r="A340" s="483" t="s">
        <v>972</v>
      </c>
      <c r="B340" s="240">
        <v>2552</v>
      </c>
      <c r="C340" s="453">
        <v>30440.469739680007</v>
      </c>
      <c r="D340" s="454">
        <v>7893049349727</v>
      </c>
      <c r="E340" s="508"/>
      <c r="G340" s="491"/>
    </row>
    <row r="341" spans="1:7">
      <c r="A341" s="483" t="s">
        <v>973</v>
      </c>
      <c r="B341" s="240">
        <v>2553</v>
      </c>
      <c r="C341" s="453">
        <v>44775.949938720012</v>
      </c>
      <c r="D341" s="454">
        <v>7893049349802</v>
      </c>
      <c r="E341" s="508"/>
      <c r="G341" s="491"/>
    </row>
    <row r="342" spans="1:7">
      <c r="A342" s="483" t="s">
        <v>974</v>
      </c>
      <c r="B342" s="240">
        <v>2554</v>
      </c>
      <c r="C342" s="453">
        <v>44775.949938720012</v>
      </c>
      <c r="D342" s="454">
        <v>7893049349994</v>
      </c>
      <c r="E342" s="508"/>
      <c r="G342" s="491"/>
    </row>
    <row r="343" spans="1:7">
      <c r="A343" s="483" t="s">
        <v>975</v>
      </c>
      <c r="B343" s="240">
        <v>2555</v>
      </c>
      <c r="C343" s="453">
        <v>25592.168521920001</v>
      </c>
      <c r="D343" s="454">
        <v>7893049350068</v>
      </c>
      <c r="E343" s="508"/>
      <c r="G343" s="491"/>
    </row>
    <row r="344" spans="1:7">
      <c r="A344" s="483" t="s">
        <v>977</v>
      </c>
      <c r="B344" s="240">
        <v>2559</v>
      </c>
      <c r="C344" s="453">
        <v>36031.403728320009</v>
      </c>
      <c r="D344" s="454">
        <v>7893049350495</v>
      </c>
      <c r="E344" s="508"/>
      <c r="G344" s="491"/>
    </row>
    <row r="345" spans="1:7">
      <c r="A345" s="483" t="s">
        <v>978</v>
      </c>
      <c r="B345" s="240">
        <v>2560</v>
      </c>
      <c r="C345" s="453">
        <v>24811.227080640008</v>
      </c>
      <c r="D345" s="454">
        <v>7893049350570</v>
      </c>
      <c r="E345" s="508"/>
      <c r="G345" s="491"/>
    </row>
    <row r="346" spans="1:7">
      <c r="A346" s="483" t="s">
        <v>979</v>
      </c>
      <c r="B346" s="240">
        <v>2562</v>
      </c>
      <c r="C346" s="453">
        <v>33241.560512160009</v>
      </c>
      <c r="D346" s="454">
        <v>7893049350730</v>
      </c>
      <c r="E346" s="508"/>
      <c r="G346" s="491"/>
    </row>
    <row r="347" spans="1:7">
      <c r="A347" s="483" t="s">
        <v>980</v>
      </c>
      <c r="B347" s="240">
        <v>2563</v>
      </c>
      <c r="C347" s="453">
        <v>31750.079000640006</v>
      </c>
      <c r="D347" s="454">
        <v>7893049350815</v>
      </c>
      <c r="E347" s="508"/>
      <c r="G347" s="491"/>
    </row>
    <row r="348" spans="1:7">
      <c r="A348" s="483" t="s">
        <v>981</v>
      </c>
      <c r="B348" s="240">
        <v>2564</v>
      </c>
      <c r="C348" s="453">
        <v>23972.528580000009</v>
      </c>
      <c r="D348" s="454">
        <v>7893049350907</v>
      </c>
      <c r="E348" s="508"/>
      <c r="G348" s="491"/>
    </row>
    <row r="349" spans="1:7">
      <c r="A349" s="483" t="s">
        <v>1185</v>
      </c>
      <c r="B349" s="240">
        <v>7282</v>
      </c>
      <c r="C349" s="453">
        <v>32598.522116160009</v>
      </c>
      <c r="D349" s="454">
        <v>7893049351386</v>
      </c>
      <c r="E349" s="508"/>
      <c r="G349" s="491"/>
    </row>
    <row r="350" spans="1:7">
      <c r="A350" s="483" t="s">
        <v>1186</v>
      </c>
      <c r="B350" s="240">
        <v>7283</v>
      </c>
      <c r="C350" s="453">
        <v>32598.522116160009</v>
      </c>
      <c r="D350" s="454">
        <v>7893049351461</v>
      </c>
      <c r="E350" s="508"/>
      <c r="G350" s="491"/>
    </row>
    <row r="351" spans="1:7">
      <c r="A351" s="483" t="s">
        <v>1183</v>
      </c>
      <c r="B351" s="240">
        <v>7130</v>
      </c>
      <c r="C351" s="453">
        <v>25323.133836000005</v>
      </c>
      <c r="D351" s="454">
        <v>7893049351546</v>
      </c>
      <c r="E351" s="508"/>
      <c r="G351" s="491"/>
    </row>
    <row r="352" spans="1:7">
      <c r="A352" s="483" t="s">
        <v>1184</v>
      </c>
      <c r="B352" s="240">
        <v>7132</v>
      </c>
      <c r="C352" s="453">
        <v>25323.133836000005</v>
      </c>
      <c r="D352" s="454">
        <v>7893049351621</v>
      </c>
      <c r="E352" s="508"/>
      <c r="G352" s="491"/>
    </row>
    <row r="353" spans="1:7">
      <c r="A353" s="483" t="s">
        <v>1187</v>
      </c>
      <c r="B353" s="240">
        <v>7288</v>
      </c>
      <c r="C353" s="453">
        <v>42306.314930880013</v>
      </c>
      <c r="D353" s="454">
        <v>7893049351706</v>
      </c>
      <c r="E353" s="508"/>
      <c r="G353" s="491"/>
    </row>
    <row r="354" spans="1:7">
      <c r="A354" s="483" t="s">
        <v>1202</v>
      </c>
      <c r="B354" s="240">
        <v>8264</v>
      </c>
      <c r="C354" s="453">
        <v>27323.606069760011</v>
      </c>
      <c r="D354" s="454">
        <v>7893049352000</v>
      </c>
      <c r="E354" s="508"/>
      <c r="G354" s="491"/>
    </row>
    <row r="355" spans="1:7">
      <c r="A355" s="483" t="s">
        <v>1203</v>
      </c>
      <c r="B355" s="240">
        <v>8268</v>
      </c>
      <c r="C355" s="453">
        <v>28030.53581328001</v>
      </c>
      <c r="D355" s="454">
        <v>7893049352192</v>
      </c>
      <c r="E355" s="508"/>
      <c r="G355" s="491"/>
    </row>
    <row r="356" spans="1:7">
      <c r="A356" s="483" t="s">
        <v>1196</v>
      </c>
      <c r="B356" s="240">
        <v>8081</v>
      </c>
      <c r="C356" s="453">
        <v>43275.744832320008</v>
      </c>
      <c r="D356" s="454">
        <v>7893049352277</v>
      </c>
      <c r="E356" s="508"/>
      <c r="G356" s="491"/>
    </row>
    <row r="357" spans="1:7">
      <c r="A357" s="483" t="s">
        <v>1204</v>
      </c>
      <c r="B357" s="240">
        <v>8274</v>
      </c>
      <c r="C357" s="453">
        <v>18886.297029600006</v>
      </c>
      <c r="D357" s="454">
        <v>7893049352789</v>
      </c>
      <c r="E357" s="508"/>
      <c r="G357" s="491"/>
    </row>
    <row r="358" spans="1:7">
      <c r="A358" s="483" t="s">
        <v>1212</v>
      </c>
      <c r="B358" s="240">
        <v>9148</v>
      </c>
      <c r="C358" s="453">
        <v>35065.870039200003</v>
      </c>
      <c r="D358" s="454">
        <v>7893049353083</v>
      </c>
      <c r="E358" s="508"/>
      <c r="G358" s="491"/>
    </row>
    <row r="359" spans="1:7">
      <c r="A359" s="483" t="s">
        <v>1213</v>
      </c>
      <c r="B359" s="240">
        <v>9151</v>
      </c>
      <c r="C359" s="453">
        <v>33050.907489600009</v>
      </c>
      <c r="D359" s="454">
        <v>7893049353168</v>
      </c>
      <c r="E359" s="508"/>
      <c r="G359" s="491"/>
    </row>
    <row r="360" spans="1:7">
      <c r="A360" s="483" t="s">
        <v>1220</v>
      </c>
      <c r="B360" s="240">
        <v>9827</v>
      </c>
      <c r="C360" s="453">
        <v>29582.976302880004</v>
      </c>
      <c r="D360" s="454">
        <v>7893049353755</v>
      </c>
      <c r="E360" s="508"/>
      <c r="G360" s="491"/>
    </row>
    <row r="361" spans="1:7">
      <c r="A361" s="483" t="s">
        <v>863</v>
      </c>
      <c r="B361" s="240">
        <v>12167</v>
      </c>
      <c r="C361" s="453">
        <v>40556.899262880004</v>
      </c>
      <c r="D361" s="454">
        <v>7893049353915</v>
      </c>
      <c r="E361" s="508"/>
      <c r="G361" s="491"/>
    </row>
    <row r="362" spans="1:7">
      <c r="A362" s="483" t="s">
        <v>864</v>
      </c>
      <c r="B362" s="240">
        <v>12168</v>
      </c>
      <c r="C362" s="453">
        <v>52122.32769744</v>
      </c>
      <c r="D362" s="454">
        <v>7893049354059</v>
      </c>
      <c r="E362" s="508"/>
      <c r="G362" s="491"/>
    </row>
    <row r="363" spans="1:7">
      <c r="A363" s="483" t="s">
        <v>865</v>
      </c>
      <c r="B363" s="240">
        <v>12972</v>
      </c>
      <c r="C363" s="453">
        <v>23351.119471680006</v>
      </c>
      <c r="D363" s="454">
        <v>7893049354134</v>
      </c>
      <c r="E363" s="508"/>
      <c r="G363" s="491"/>
    </row>
    <row r="364" spans="1:7">
      <c r="A364" s="483" t="s">
        <v>866</v>
      </c>
      <c r="B364" s="240">
        <v>13005</v>
      </c>
      <c r="C364" s="453">
        <v>30477.830903520007</v>
      </c>
      <c r="D364" s="454">
        <v>7893049354219</v>
      </c>
      <c r="E364" s="508"/>
      <c r="G364" s="491"/>
    </row>
    <row r="365" spans="1:7">
      <c r="A365" s="483" t="s">
        <v>867</v>
      </c>
      <c r="B365" s="240">
        <v>13009</v>
      </c>
      <c r="C365" s="453">
        <v>26367.024684000007</v>
      </c>
      <c r="D365" s="454">
        <v>7893049354486</v>
      </c>
      <c r="E365" s="508"/>
      <c r="G365" s="491"/>
    </row>
    <row r="366" spans="1:7">
      <c r="A366" s="483" t="s">
        <v>887</v>
      </c>
      <c r="B366" s="240">
        <v>14595</v>
      </c>
      <c r="C366" s="453">
        <v>32526.013359840006</v>
      </c>
      <c r="D366" s="454">
        <v>7893049354561</v>
      </c>
      <c r="E366" s="508"/>
      <c r="G366" s="491"/>
    </row>
    <row r="367" spans="1:7">
      <c r="A367" s="483" t="s">
        <v>891</v>
      </c>
      <c r="B367" s="240">
        <v>14686</v>
      </c>
      <c r="C367" s="453">
        <v>23120.344447200005</v>
      </c>
      <c r="D367" s="454">
        <v>7893049354646</v>
      </c>
      <c r="E367" s="508"/>
      <c r="G367" s="491"/>
    </row>
    <row r="368" spans="1:7">
      <c r="A368" s="483" t="s">
        <v>892</v>
      </c>
      <c r="B368" s="240">
        <v>14690</v>
      </c>
      <c r="C368" s="453">
        <v>23912.149541280007</v>
      </c>
      <c r="D368" s="454">
        <v>7893049354721</v>
      </c>
      <c r="E368" s="508"/>
      <c r="G368" s="491"/>
    </row>
    <row r="369" spans="1:7">
      <c r="A369" s="483" t="s">
        <v>1249</v>
      </c>
      <c r="B369" s="427">
        <v>100000200318</v>
      </c>
      <c r="C369" s="453">
        <v>57333.777140640006</v>
      </c>
      <c r="D369" s="454">
        <v>7893049355025</v>
      </c>
      <c r="E369" s="508"/>
      <c r="G369" s="491"/>
    </row>
    <row r="370" spans="1:7">
      <c r="A370" s="483" t="s">
        <v>1250</v>
      </c>
      <c r="B370" s="427">
        <v>100000200332</v>
      </c>
      <c r="C370" s="453">
        <v>57333.777140640006</v>
      </c>
      <c r="D370" s="454">
        <v>7893049355100</v>
      </c>
      <c r="E370" s="508"/>
      <c r="G370" s="491"/>
    </row>
    <row r="371" spans="1:7">
      <c r="A371" s="484" t="s">
        <v>1273</v>
      </c>
      <c r="B371" s="427">
        <v>100000212945</v>
      </c>
      <c r="C371" s="453">
        <v>26801.489114400007</v>
      </c>
      <c r="D371" s="454">
        <v>7893049355292</v>
      </c>
      <c r="E371" s="508"/>
      <c r="G371" s="491"/>
    </row>
    <row r="372" spans="1:7">
      <c r="A372" s="484" t="s">
        <v>1276</v>
      </c>
      <c r="B372" s="427">
        <v>100000212944</v>
      </c>
      <c r="C372" s="453">
        <v>23930.021475360008</v>
      </c>
      <c r="D372" s="454">
        <v>7893049355377</v>
      </c>
      <c r="E372" s="508"/>
      <c r="G372" s="491"/>
    </row>
    <row r="373" spans="1:7">
      <c r="A373" s="526" t="s">
        <v>1397</v>
      </c>
      <c r="B373" s="240">
        <v>100000225109</v>
      </c>
      <c r="C373" s="453">
        <v>28274.400000000001</v>
      </c>
      <c r="D373" s="454">
        <v>7893049355537</v>
      </c>
      <c r="E373" s="508"/>
      <c r="G373" s="491"/>
    </row>
    <row r="374" spans="1:7">
      <c r="A374" s="526" t="s">
        <v>1398</v>
      </c>
      <c r="B374" s="240">
        <v>100000225282</v>
      </c>
      <c r="C374" s="453">
        <v>17775.744000000002</v>
      </c>
      <c r="D374" s="454">
        <v>7893049355612</v>
      </c>
      <c r="E374" s="508"/>
      <c r="G374" s="491"/>
    </row>
    <row r="375" spans="1:7">
      <c r="A375" s="526" t="s">
        <v>1399</v>
      </c>
      <c r="B375" s="240">
        <v>100000225032</v>
      </c>
      <c r="C375" s="453">
        <v>21431.424000000003</v>
      </c>
      <c r="D375" s="454">
        <v>7893049355704</v>
      </c>
      <c r="E375" s="508"/>
      <c r="G375" s="491"/>
    </row>
    <row r="376" spans="1:7">
      <c r="A376" s="484" t="s">
        <v>1283</v>
      </c>
      <c r="B376" s="427">
        <v>100000221642</v>
      </c>
      <c r="C376" s="453">
        <v>36236.69409360001</v>
      </c>
      <c r="D376" s="454">
        <v>7893049355964</v>
      </c>
      <c r="E376" s="508"/>
      <c r="G376" s="491"/>
    </row>
    <row r="377" spans="1:7">
      <c r="A377" s="526" t="s">
        <v>1400</v>
      </c>
      <c r="B377" s="240">
        <v>100000466363</v>
      </c>
      <c r="C377" s="453">
        <v>35939.904000000002</v>
      </c>
      <c r="D377" s="454">
        <v>7893049357128</v>
      </c>
      <c r="E377" s="508"/>
      <c r="G377" s="491"/>
    </row>
    <row r="378" spans="1:7">
      <c r="A378" s="526" t="s">
        <v>1401</v>
      </c>
      <c r="B378" s="240">
        <v>100000492221</v>
      </c>
      <c r="C378" s="453">
        <v>21648.480000000003</v>
      </c>
      <c r="D378" s="454">
        <v>7893049357586</v>
      </c>
      <c r="E378" s="508"/>
      <c r="G378" s="491"/>
    </row>
    <row r="379" spans="1:7">
      <c r="A379" s="526" t="s">
        <v>1402</v>
      </c>
      <c r="B379" s="240">
        <v>100000490250</v>
      </c>
      <c r="C379" s="453">
        <v>17798.592000000001</v>
      </c>
      <c r="D379" s="454">
        <v>7893049357661</v>
      </c>
      <c r="E379" s="508"/>
      <c r="G379" s="491"/>
    </row>
    <row r="380" spans="1:7">
      <c r="A380" s="483" t="s">
        <v>1129</v>
      </c>
      <c r="B380" s="240">
        <v>3369</v>
      </c>
      <c r="C380" s="453">
        <v>116878.96045056003</v>
      </c>
      <c r="D380" s="454">
        <v>7893049560047</v>
      </c>
      <c r="E380" s="508"/>
      <c r="G380" s="491"/>
    </row>
    <row r="381" spans="1:7">
      <c r="A381" s="526" t="s">
        <v>1403</v>
      </c>
      <c r="B381" s="240">
        <v>3371</v>
      </c>
      <c r="C381" s="453">
        <v>110127.36000000002</v>
      </c>
      <c r="D381" s="454">
        <v>7893049560306</v>
      </c>
      <c r="E381" s="508"/>
      <c r="G381" s="491"/>
    </row>
    <row r="382" spans="1:7">
      <c r="A382" s="483" t="s">
        <v>1130</v>
      </c>
      <c r="B382" s="240">
        <v>3372</v>
      </c>
      <c r="C382" s="453">
        <v>103431.73623552003</v>
      </c>
      <c r="D382" s="454">
        <v>7893049560481</v>
      </c>
      <c r="E382" s="508"/>
      <c r="G382" s="491"/>
    </row>
    <row r="383" spans="1:7">
      <c r="A383" s="483" t="s">
        <v>1131</v>
      </c>
      <c r="B383" s="240">
        <v>3373</v>
      </c>
      <c r="C383" s="453">
        <v>109631.28422400002</v>
      </c>
      <c r="D383" s="454">
        <v>7893049560726</v>
      </c>
      <c r="E383" s="508"/>
      <c r="G383" s="491"/>
    </row>
    <row r="384" spans="1:7">
      <c r="A384" s="483" t="s">
        <v>1132</v>
      </c>
      <c r="B384" s="240">
        <v>3375</v>
      </c>
      <c r="C384" s="453">
        <v>138882.22419456005</v>
      </c>
      <c r="D384" s="454">
        <v>7893049560993</v>
      </c>
      <c r="E384" s="508"/>
      <c r="G384" s="491"/>
    </row>
    <row r="385" spans="1:7">
      <c r="A385" s="483" t="s">
        <v>1133</v>
      </c>
      <c r="B385" s="240">
        <v>3376</v>
      </c>
      <c r="C385" s="453">
        <v>138882.22419456005</v>
      </c>
      <c r="D385" s="454">
        <v>7893049561020</v>
      </c>
      <c r="E385" s="508"/>
      <c r="G385" s="491"/>
    </row>
    <row r="386" spans="1:7">
      <c r="A386" s="483" t="s">
        <v>1134</v>
      </c>
      <c r="B386" s="240">
        <v>3378</v>
      </c>
      <c r="C386" s="453">
        <v>158528.56411392</v>
      </c>
      <c r="D386" s="454">
        <v>7893049561365</v>
      </c>
      <c r="E386" s="508"/>
      <c r="G386" s="491"/>
    </row>
    <row r="387" spans="1:7">
      <c r="A387" s="483" t="s">
        <v>1135</v>
      </c>
      <c r="B387" s="240">
        <v>3381</v>
      </c>
      <c r="C387" s="453">
        <v>126807.00958464005</v>
      </c>
      <c r="D387" s="454">
        <v>7893049561792</v>
      </c>
      <c r="E387" s="508"/>
      <c r="G387" s="491"/>
    </row>
    <row r="388" spans="1:7">
      <c r="A388" s="526" t="s">
        <v>1404</v>
      </c>
      <c r="B388" s="240">
        <v>3382</v>
      </c>
      <c r="C388" s="453">
        <v>108071.04000000001</v>
      </c>
      <c r="D388" s="454">
        <v>7893049561877</v>
      </c>
      <c r="E388" s="508"/>
      <c r="G388" s="491"/>
    </row>
    <row r="389" spans="1:7">
      <c r="A389" s="483" t="s">
        <v>1136</v>
      </c>
      <c r="B389" s="240">
        <v>3384</v>
      </c>
      <c r="C389" s="453">
        <v>115872.32143872003</v>
      </c>
      <c r="D389" s="454">
        <v>7893049562096</v>
      </c>
      <c r="E389" s="508"/>
      <c r="G389" s="491"/>
    </row>
    <row r="390" spans="1:7">
      <c r="A390" s="526" t="s">
        <v>1405</v>
      </c>
      <c r="B390" s="240">
        <v>3385</v>
      </c>
      <c r="C390" s="453">
        <v>108413.76000000001</v>
      </c>
      <c r="D390" s="454">
        <v>7893049562171</v>
      </c>
      <c r="E390" s="508"/>
      <c r="G390" s="491"/>
    </row>
    <row r="391" spans="1:7">
      <c r="A391" s="483" t="s">
        <v>1137</v>
      </c>
      <c r="B391" s="240">
        <v>3386</v>
      </c>
      <c r="C391" s="453">
        <v>112767.67670784004</v>
      </c>
      <c r="D391" s="454">
        <v>7893049562256</v>
      </c>
      <c r="E391" s="508"/>
      <c r="G391" s="491"/>
    </row>
    <row r="392" spans="1:7">
      <c r="A392" s="483" t="s">
        <v>1138</v>
      </c>
      <c r="B392" s="240">
        <v>3387</v>
      </c>
      <c r="C392" s="453">
        <v>98812.719667200028</v>
      </c>
      <c r="D392" s="454">
        <v>7893049562348</v>
      </c>
      <c r="E392" s="508"/>
      <c r="G392" s="491"/>
    </row>
    <row r="393" spans="1:7">
      <c r="A393" s="483" t="s">
        <v>1139</v>
      </c>
      <c r="B393" s="240">
        <v>3388</v>
      </c>
      <c r="C393" s="453">
        <v>103697.39998464004</v>
      </c>
      <c r="D393" s="454">
        <v>7893049562423</v>
      </c>
      <c r="E393" s="508"/>
      <c r="G393" s="491"/>
    </row>
    <row r="394" spans="1:7">
      <c r="A394" s="483" t="s">
        <v>1140</v>
      </c>
      <c r="B394" s="240">
        <v>3389</v>
      </c>
      <c r="C394" s="453">
        <v>115583.90747904003</v>
      </c>
      <c r="D394" s="454">
        <v>7893049562508</v>
      </c>
      <c r="E394" s="508"/>
      <c r="G394" s="491"/>
    </row>
    <row r="395" spans="1:7">
      <c r="A395" s="483" t="s">
        <v>1141</v>
      </c>
      <c r="B395" s="240">
        <v>3390</v>
      </c>
      <c r="C395" s="453">
        <v>133825.31382528006</v>
      </c>
      <c r="D395" s="454">
        <v>7893049562690</v>
      </c>
      <c r="E395" s="508"/>
      <c r="G395" s="491"/>
    </row>
    <row r="396" spans="1:7">
      <c r="A396" s="483" t="s">
        <v>1142</v>
      </c>
      <c r="B396" s="240">
        <v>3392</v>
      </c>
      <c r="C396" s="453">
        <v>122410.89079296004</v>
      </c>
      <c r="D396" s="454">
        <v>7893049562928</v>
      </c>
      <c r="E396" s="508"/>
      <c r="G396" s="491"/>
    </row>
    <row r="397" spans="1:7">
      <c r="A397" s="483" t="s">
        <v>1143</v>
      </c>
      <c r="B397" s="240">
        <v>3393</v>
      </c>
      <c r="C397" s="453">
        <v>115872.32143872003</v>
      </c>
      <c r="D397" s="454">
        <v>7893049563062</v>
      </c>
      <c r="E397" s="508"/>
      <c r="G397" s="491"/>
    </row>
    <row r="398" spans="1:7">
      <c r="A398" s="483" t="s">
        <v>1144</v>
      </c>
      <c r="B398" s="240">
        <v>3394</v>
      </c>
      <c r="C398" s="453">
        <v>101145.67685376001</v>
      </c>
      <c r="D398" s="454">
        <v>7893049563154</v>
      </c>
      <c r="E398" s="508"/>
      <c r="G398" s="491"/>
    </row>
    <row r="399" spans="1:7">
      <c r="A399" s="483" t="s">
        <v>1145</v>
      </c>
      <c r="B399" s="240">
        <v>3395</v>
      </c>
      <c r="C399" s="453">
        <v>92222.547648000022</v>
      </c>
      <c r="D399" s="454">
        <v>7893049563239</v>
      </c>
      <c r="E399" s="508"/>
      <c r="G399" s="491"/>
    </row>
    <row r="400" spans="1:7">
      <c r="A400" s="526" t="s">
        <v>1406</v>
      </c>
      <c r="B400" s="240">
        <v>3396</v>
      </c>
      <c r="C400" s="453">
        <v>84994.560000000012</v>
      </c>
      <c r="D400" s="454">
        <v>7893049563307</v>
      </c>
      <c r="E400" s="508"/>
      <c r="G400" s="491"/>
    </row>
    <row r="401" spans="1:7">
      <c r="A401" s="483" t="s">
        <v>1146</v>
      </c>
      <c r="B401" s="240">
        <v>3398</v>
      </c>
      <c r="C401" s="453">
        <v>105530.02344192003</v>
      </c>
      <c r="D401" s="454">
        <v>7893049563574</v>
      </c>
      <c r="E401" s="508"/>
      <c r="G401" s="491"/>
    </row>
    <row r="402" spans="1:7">
      <c r="A402" s="483" t="s">
        <v>1147</v>
      </c>
      <c r="B402" s="240">
        <v>3399</v>
      </c>
      <c r="C402" s="453">
        <v>104744.53296384004</v>
      </c>
      <c r="D402" s="454">
        <v>7893049563666</v>
      </c>
      <c r="E402" s="508"/>
      <c r="G402" s="491"/>
    </row>
    <row r="403" spans="1:7">
      <c r="A403" s="483" t="s">
        <v>1148</v>
      </c>
      <c r="B403" s="240">
        <v>3400</v>
      </c>
      <c r="C403" s="453">
        <v>121038.33831936</v>
      </c>
      <c r="D403" s="454">
        <v>7893049563741</v>
      </c>
      <c r="E403" s="508"/>
      <c r="G403" s="491"/>
    </row>
    <row r="404" spans="1:7">
      <c r="A404" s="483" t="s">
        <v>1239</v>
      </c>
      <c r="B404" s="240">
        <v>3401</v>
      </c>
      <c r="C404" s="453">
        <v>138859.23270912003</v>
      </c>
      <c r="D404" s="454">
        <v>7893049563826</v>
      </c>
      <c r="E404" s="508"/>
      <c r="G404" s="491"/>
    </row>
    <row r="405" spans="1:7">
      <c r="A405" s="483" t="s">
        <v>1149</v>
      </c>
      <c r="B405" s="240">
        <v>3402</v>
      </c>
      <c r="C405" s="453">
        <v>129429.88869888004</v>
      </c>
      <c r="D405" s="454">
        <v>7893049563901</v>
      </c>
      <c r="E405" s="508"/>
      <c r="G405" s="491"/>
    </row>
    <row r="406" spans="1:7">
      <c r="A406" s="483" t="s">
        <v>1150</v>
      </c>
      <c r="B406" s="240">
        <v>3403</v>
      </c>
      <c r="C406" s="453">
        <v>135306.95270400002</v>
      </c>
      <c r="D406" s="454">
        <v>7893049564045</v>
      </c>
      <c r="E406" s="508"/>
      <c r="G406" s="491"/>
    </row>
    <row r="407" spans="1:7">
      <c r="A407" s="483" t="s">
        <v>1151</v>
      </c>
      <c r="B407" s="240">
        <v>3404</v>
      </c>
      <c r="C407" s="453">
        <v>100651.97818368001</v>
      </c>
      <c r="D407" s="454">
        <v>7893049564113</v>
      </c>
      <c r="E407" s="508"/>
      <c r="G407" s="491"/>
    </row>
    <row r="408" spans="1:7">
      <c r="A408" s="483" t="s">
        <v>1152</v>
      </c>
      <c r="B408" s="240">
        <v>3405</v>
      </c>
      <c r="C408" s="453">
        <v>124710.37108992004</v>
      </c>
      <c r="D408" s="454">
        <v>7893049564205</v>
      </c>
      <c r="E408" s="508"/>
      <c r="G408" s="491"/>
    </row>
    <row r="409" spans="1:7">
      <c r="A409" s="483" t="s">
        <v>1153</v>
      </c>
      <c r="B409" s="240">
        <v>3406</v>
      </c>
      <c r="C409" s="453">
        <v>125342.10915072002</v>
      </c>
      <c r="D409" s="454">
        <v>7893049564397</v>
      </c>
      <c r="E409" s="508"/>
      <c r="G409" s="491"/>
    </row>
    <row r="410" spans="1:7">
      <c r="A410" s="483" t="s">
        <v>1154</v>
      </c>
      <c r="B410" s="240">
        <v>3409</v>
      </c>
      <c r="C410" s="453">
        <v>127985.57705472002</v>
      </c>
      <c r="D410" s="454">
        <v>7893049564632</v>
      </c>
      <c r="E410" s="508"/>
      <c r="G410" s="491"/>
    </row>
    <row r="411" spans="1:7">
      <c r="A411" s="483" t="s">
        <v>1155</v>
      </c>
      <c r="B411" s="240">
        <v>3410</v>
      </c>
      <c r="C411" s="453">
        <v>128725.32583680002</v>
      </c>
      <c r="D411" s="454">
        <v>7893049564717</v>
      </c>
      <c r="E411" s="508"/>
      <c r="G411" s="491"/>
    </row>
    <row r="412" spans="1:7">
      <c r="A412" s="483" t="s">
        <v>1156</v>
      </c>
      <c r="B412" s="240">
        <v>3411</v>
      </c>
      <c r="C412" s="453">
        <v>88194.121720320007</v>
      </c>
      <c r="D412" s="454">
        <v>7893049564892</v>
      </c>
      <c r="E412" s="508"/>
      <c r="G412" s="491"/>
    </row>
    <row r="413" spans="1:7">
      <c r="A413" s="483" t="s">
        <v>1157</v>
      </c>
      <c r="B413" s="240">
        <v>3412</v>
      </c>
      <c r="C413" s="453">
        <v>129510.12264960003</v>
      </c>
      <c r="D413" s="454">
        <v>7893049564984</v>
      </c>
      <c r="E413" s="508"/>
      <c r="G413" s="491"/>
    </row>
    <row r="414" spans="1:7">
      <c r="A414" s="483" t="s">
        <v>1158</v>
      </c>
      <c r="B414" s="240">
        <v>3413</v>
      </c>
      <c r="C414" s="453">
        <v>126754.69314816002</v>
      </c>
      <c r="D414" s="454">
        <v>7893049565011</v>
      </c>
      <c r="E414" s="508"/>
      <c r="G414" s="491"/>
    </row>
    <row r="415" spans="1:7">
      <c r="A415" s="483" t="s">
        <v>1159</v>
      </c>
      <c r="B415" s="240">
        <v>3414</v>
      </c>
      <c r="C415" s="453">
        <v>116068.98057216003</v>
      </c>
      <c r="D415" s="454">
        <v>7893049565103</v>
      </c>
      <c r="E415" s="508"/>
      <c r="G415" s="491"/>
    </row>
    <row r="416" spans="1:7">
      <c r="A416" s="483" t="s">
        <v>1160</v>
      </c>
      <c r="B416" s="240">
        <v>3415</v>
      </c>
      <c r="C416" s="453">
        <v>119008.67371008004</v>
      </c>
      <c r="D416" s="454">
        <v>7893049565288</v>
      </c>
      <c r="E416" s="508"/>
      <c r="G416" s="491"/>
    </row>
    <row r="417" spans="1:7">
      <c r="A417" s="483" t="s">
        <v>1161</v>
      </c>
      <c r="B417" s="240">
        <v>3416</v>
      </c>
      <c r="C417" s="453">
        <v>111261.48811008003</v>
      </c>
      <c r="D417" s="454">
        <v>7893049565363</v>
      </c>
      <c r="E417" s="508"/>
      <c r="G417" s="491"/>
    </row>
    <row r="418" spans="1:7">
      <c r="A418" s="483" t="s">
        <v>1162</v>
      </c>
      <c r="B418" s="240">
        <v>3417</v>
      </c>
      <c r="C418" s="453">
        <v>211663.53567744003</v>
      </c>
      <c r="D418" s="454">
        <v>7893049565448</v>
      </c>
      <c r="E418" s="508"/>
      <c r="G418" s="491"/>
    </row>
    <row r="419" spans="1:7">
      <c r="A419" s="483" t="s">
        <v>1163</v>
      </c>
      <c r="B419" s="240">
        <v>3418</v>
      </c>
      <c r="C419" s="453">
        <v>147788.08214016006</v>
      </c>
      <c r="D419" s="454">
        <v>7893049565523</v>
      </c>
      <c r="E419" s="508"/>
      <c r="G419" s="491"/>
    </row>
    <row r="420" spans="1:7">
      <c r="A420" s="483" t="s">
        <v>1164</v>
      </c>
      <c r="B420" s="240">
        <v>3419</v>
      </c>
      <c r="C420" s="453">
        <v>123050.97294336002</v>
      </c>
      <c r="D420" s="454">
        <v>7893049565608</v>
      </c>
      <c r="E420" s="508"/>
      <c r="G420" s="491"/>
    </row>
    <row r="421" spans="1:7">
      <c r="A421" s="483" t="s">
        <v>1165</v>
      </c>
      <c r="B421" s="240">
        <v>3420</v>
      </c>
      <c r="C421" s="453">
        <v>123050.97294336002</v>
      </c>
      <c r="D421" s="454">
        <v>7893049565790</v>
      </c>
      <c r="E421" s="508"/>
      <c r="G421" s="491"/>
    </row>
    <row r="422" spans="1:7">
      <c r="A422" s="483" t="s">
        <v>1166</v>
      </c>
      <c r="B422" s="240">
        <v>3421</v>
      </c>
      <c r="C422" s="453">
        <v>124839.99601920003</v>
      </c>
      <c r="D422" s="454">
        <v>7893049565875</v>
      </c>
      <c r="E422" s="508"/>
      <c r="G422" s="491"/>
    </row>
    <row r="423" spans="1:7">
      <c r="A423" s="483" t="s">
        <v>1167</v>
      </c>
      <c r="B423" s="240">
        <v>3422</v>
      </c>
      <c r="C423" s="453">
        <v>113653.25604864003</v>
      </c>
      <c r="D423" s="454">
        <v>7893049565950</v>
      </c>
      <c r="E423" s="508"/>
      <c r="G423" s="491"/>
    </row>
    <row r="424" spans="1:7">
      <c r="A424" s="483" t="s">
        <v>1168</v>
      </c>
      <c r="B424" s="240">
        <v>3423</v>
      </c>
      <c r="C424" s="453">
        <v>131518.94714112001</v>
      </c>
      <c r="D424" s="454">
        <v>7893049566094</v>
      </c>
      <c r="E424" s="508"/>
      <c r="G424" s="491"/>
    </row>
    <row r="425" spans="1:7">
      <c r="A425" s="483" t="s">
        <v>1169</v>
      </c>
      <c r="B425" s="240">
        <v>3424</v>
      </c>
      <c r="C425" s="453">
        <v>110097.47755776002</v>
      </c>
      <c r="D425" s="454">
        <v>7893049566179</v>
      </c>
      <c r="E425" s="508"/>
      <c r="G425" s="491"/>
    </row>
    <row r="426" spans="1:7">
      <c r="A426" s="483" t="s">
        <v>1170</v>
      </c>
      <c r="B426" s="240">
        <v>3425</v>
      </c>
      <c r="C426" s="453">
        <v>116659.86275328003</v>
      </c>
      <c r="D426" s="454">
        <v>7893049566254</v>
      </c>
      <c r="E426" s="508"/>
      <c r="G426" s="491"/>
    </row>
    <row r="427" spans="1:7">
      <c r="A427" s="483" t="s">
        <v>1296</v>
      </c>
      <c r="B427" s="240">
        <v>3428</v>
      </c>
      <c r="C427" s="453">
        <v>124256.71399680003</v>
      </c>
      <c r="D427" s="454">
        <v>7893049566681</v>
      </c>
      <c r="E427" s="508"/>
      <c r="G427" s="491"/>
    </row>
    <row r="428" spans="1:7">
      <c r="A428" s="483" t="s">
        <v>1191</v>
      </c>
      <c r="B428" s="240">
        <v>7853</v>
      </c>
      <c r="C428" s="453">
        <v>126966.00973056004</v>
      </c>
      <c r="D428" s="454">
        <v>7893049566759</v>
      </c>
      <c r="E428" s="508"/>
      <c r="G428" s="491"/>
    </row>
    <row r="429" spans="1:7">
      <c r="A429" s="483" t="s">
        <v>1219</v>
      </c>
      <c r="B429" s="240">
        <v>9789</v>
      </c>
      <c r="C429" s="453">
        <v>145688.44781568003</v>
      </c>
      <c r="D429" s="454">
        <v>7893049566834</v>
      </c>
      <c r="E429" s="508"/>
      <c r="G429" s="491"/>
    </row>
    <row r="430" spans="1:7">
      <c r="A430" s="483" t="s">
        <v>854</v>
      </c>
      <c r="B430" s="240">
        <v>10232</v>
      </c>
      <c r="C430" s="453">
        <v>124223.76992256002</v>
      </c>
      <c r="D430" s="454">
        <v>7893049566919</v>
      </c>
      <c r="E430" s="508"/>
      <c r="G430" s="491"/>
    </row>
    <row r="431" spans="1:7">
      <c r="A431" s="483" t="s">
        <v>855</v>
      </c>
      <c r="B431" s="240">
        <v>10237</v>
      </c>
      <c r="C431" s="453">
        <v>158544.17660928002</v>
      </c>
      <c r="D431" s="454">
        <v>7893049567053</v>
      </c>
      <c r="E431" s="508"/>
      <c r="G431" s="491"/>
    </row>
    <row r="432" spans="1:7">
      <c r="A432" s="483" t="s">
        <v>859</v>
      </c>
      <c r="B432" s="240">
        <v>10597</v>
      </c>
      <c r="C432" s="453">
        <v>131662.84750080001</v>
      </c>
      <c r="D432" s="454">
        <v>7893049567138</v>
      </c>
      <c r="E432" s="508"/>
      <c r="G432" s="491"/>
    </row>
    <row r="433" spans="1:7">
      <c r="A433" s="483" t="s">
        <v>886</v>
      </c>
      <c r="B433" s="240">
        <v>14435</v>
      </c>
      <c r="C433" s="453">
        <v>114291.96092160002</v>
      </c>
      <c r="D433" s="454">
        <v>7893049567305</v>
      </c>
      <c r="E433" s="508"/>
      <c r="G433" s="491"/>
    </row>
    <row r="434" spans="1:7">
      <c r="A434" s="483" t="s">
        <v>1232</v>
      </c>
      <c r="B434" s="240">
        <v>15818</v>
      </c>
      <c r="C434" s="453">
        <v>112767.70686720003</v>
      </c>
      <c r="D434" s="454">
        <v>7893049567565</v>
      </c>
      <c r="E434" s="508"/>
      <c r="G434" s="491"/>
    </row>
    <row r="435" spans="1:7">
      <c r="A435" s="483" t="s">
        <v>1243</v>
      </c>
      <c r="B435" s="240">
        <v>15828</v>
      </c>
      <c r="C435" s="453">
        <v>127950.65251584005</v>
      </c>
      <c r="D435" s="454">
        <v>7893049567640</v>
      </c>
      <c r="E435" s="508"/>
      <c r="G435" s="491"/>
    </row>
    <row r="436" spans="1:7">
      <c r="A436" s="483" t="s">
        <v>1319</v>
      </c>
      <c r="B436" s="240">
        <v>100000213360</v>
      </c>
      <c r="C436" s="453">
        <v>150250.32244992006</v>
      </c>
      <c r="D436" s="454">
        <v>7893049567725</v>
      </c>
      <c r="E436" s="508"/>
      <c r="G436" s="491"/>
    </row>
    <row r="437" spans="1:7">
      <c r="A437" s="483" t="s">
        <v>1287</v>
      </c>
      <c r="B437" s="240">
        <v>100000221552</v>
      </c>
      <c r="C437" s="453">
        <v>126392.25806592003</v>
      </c>
      <c r="D437" s="454">
        <v>7893049567800</v>
      </c>
      <c r="E437" s="508"/>
      <c r="G437" s="491"/>
    </row>
    <row r="438" spans="1:7">
      <c r="A438" s="483" t="s">
        <v>1264</v>
      </c>
      <c r="B438" s="240">
        <v>100000221637</v>
      </c>
      <c r="C438" s="453">
        <v>164562.25572864004</v>
      </c>
      <c r="D438" s="454">
        <v>7893049567992</v>
      </c>
      <c r="E438" s="508"/>
      <c r="G438" s="491"/>
    </row>
    <row r="439" spans="1:7">
      <c r="A439" s="483" t="s">
        <v>1288</v>
      </c>
      <c r="B439" s="240">
        <v>100000244689</v>
      </c>
      <c r="C439" s="453">
        <v>126055.68966144003</v>
      </c>
      <c r="D439" s="454">
        <v>7893049568029</v>
      </c>
      <c r="E439" s="508"/>
      <c r="G439" s="491"/>
    </row>
  </sheetData>
  <autoFilter ref="A6:D394" xr:uid="{00000000-0001-0000-0300-000000000000}"/>
  <sortState xmlns:xlrd2="http://schemas.microsoft.com/office/spreadsheetml/2017/richdata2" ref="A7:D439">
    <sortCondition ref="A7:A439"/>
  </sortState>
  <printOptions horizontalCentered="1"/>
  <pageMargins left="0.39370078740157483" right="0.39370078740157483" top="0.43307086614173229" bottom="0.51181102362204722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AEBDAC039911E49AF002FC96CE4B8A7" ma:contentTypeVersion="15" ma:contentTypeDescription="Crear nuevo documento." ma:contentTypeScope="" ma:versionID="ee347b5337cfeba878c51dfc59be6fd9">
  <xsd:schema xmlns:xsd="http://www.w3.org/2001/XMLSchema" xmlns:xs="http://www.w3.org/2001/XMLSchema" xmlns:p="http://schemas.microsoft.com/office/2006/metadata/properties" xmlns:ns2="e0f4feef-b6a5-49b2-8144-96c09f621336" xmlns:ns3="fbf4817d-c83c-4bf9-8c05-254db67af086" xmlns:ns4="55073827-5f06-4197-a652-6f88fe198377" targetNamespace="http://schemas.microsoft.com/office/2006/metadata/properties" ma:root="true" ma:fieldsID="b22b049ac46226ab09bc207a3645e03e" ns2:_="" ns3:_="" ns4:_="">
    <xsd:import namespace="e0f4feef-b6a5-49b2-8144-96c09f621336"/>
    <xsd:import namespace="fbf4817d-c83c-4bf9-8c05-254db67af086"/>
    <xsd:import namespace="55073827-5f06-4197-a652-6f88fe1983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4feef-b6a5-49b2-8144-96c09f6213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9204030c-1246-44c5-8d74-501dfd23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4817d-c83c-4bf9-8c05-254db67af08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73827-5f06-4197-a652-6f88fe19837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6303699-51d0-4739-a988-8622446dcb94}" ma:internalName="TaxCatchAll" ma:showField="CatchAllData" ma:web="55073827-5f06-4197-a652-6f88fe1983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f4feef-b6a5-49b2-8144-96c09f621336">
      <Terms xmlns="http://schemas.microsoft.com/office/infopath/2007/PartnerControls"/>
    </lcf76f155ced4ddcb4097134ff3c332f>
    <TaxCatchAll xmlns="55073827-5f06-4197-a652-6f88fe198377" xsi:nil="true"/>
  </documentManagement>
</p:properties>
</file>

<file path=customXml/itemProps1.xml><?xml version="1.0" encoding="utf-8"?>
<ds:datastoreItem xmlns:ds="http://schemas.openxmlformats.org/officeDocument/2006/customXml" ds:itemID="{323944CD-3B2A-4D48-B3BD-D230D0395D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A94881-AAEA-420B-BFEB-4C29A496493A}"/>
</file>

<file path=customXml/itemProps3.xml><?xml version="1.0" encoding="utf-8"?>
<ds:datastoreItem xmlns:ds="http://schemas.openxmlformats.org/officeDocument/2006/customXml" ds:itemID="{B80BC7C5-0A7A-46A8-A8B5-0484E86B61E6}">
  <ds:schemaRefs>
    <ds:schemaRef ds:uri="http://schemas.microsoft.com/office/2006/metadata/properties"/>
    <ds:schemaRef ds:uri="http://schemas.microsoft.com/office/infopath/2007/PartnerControls"/>
    <ds:schemaRef ds:uri="1e0ca56d-b8a1-4e61-9182-b30d913e5c06"/>
    <ds:schemaRef ds:uri="47a92f9a-7a5e-4884-b5f5-dc5ce23958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TAPA</vt:lpstr>
      <vt:lpstr>LISTA POR MARCA</vt:lpstr>
      <vt:lpstr>Num p-imprimir</vt:lpstr>
      <vt:lpstr>Numerica</vt:lpstr>
      <vt:lpstr>'LISTA POR MARCA'!Área_de_impresión</vt:lpstr>
      <vt:lpstr>'Num p-imprimir'!Área_de_impresión</vt:lpstr>
      <vt:lpstr>Numerica!Área_de_impresión</vt:lpstr>
      <vt:lpstr>'LISTA POR MARCA'!Títulos_a_imprimir</vt:lpstr>
      <vt:lpstr>'Num p-imprimir'!Títulos_a_imprimir</vt:lpstr>
      <vt:lpstr>Numerica!Títulos_a_imprimir</vt:lpstr>
    </vt:vector>
  </TitlesOfParts>
  <Company>Fras-le Argentina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Zamora</dc:creator>
  <cp:lastModifiedBy>Gabriel Zamora</cp:lastModifiedBy>
  <cp:lastPrinted>2024-10-18T13:11:41Z</cp:lastPrinted>
  <dcterms:created xsi:type="dcterms:W3CDTF">2000-02-16T17:09:47Z</dcterms:created>
  <dcterms:modified xsi:type="dcterms:W3CDTF">2025-04-15T18:15:04Z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0x0101005AEBDAC039911E49AF002FC96CE4B8A7</vt:lpwstr>
  </property>
</Properties>
</file>