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5106\SKF\O365-SKF VSM Argentina - Desarrollo de Producto (1)\Lineas de productos\Embrague\Catalogo\"/>
    </mc:Choice>
  </mc:AlternateContent>
  <xr:revisionPtr revIDLastSave="51" documentId="6_{945823A4-A242-4DEA-8207-87457FA11934}" xr6:coauthVersionLast="45" xr6:coauthVersionMax="45" xr10:uidLastSave="{747F35BA-3D5E-4A86-A142-B8270DE3A0BA}"/>
  <bookViews>
    <workbookView xWindow="28680" yWindow="-120" windowWidth="29040" windowHeight="15840" xr2:uid="{F3BCCEE3-4A6E-4CAC-9E44-4A378F11D708}"/>
  </bookViews>
  <sheets>
    <sheet name="Catalogo Kit de Embragues" sheetId="1" r:id="rId1"/>
  </sheets>
  <externalReferences>
    <externalReference r:id="rId2"/>
  </externalReferences>
  <definedNames>
    <definedName name="_xlnm._FilterDatabase" localSheetId="0" hidden="1">'Catalogo Kit de Embragues'!$A$2:$R$97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N27" i="1" l="1"/>
  <c r="M27" i="1"/>
  <c r="L27" i="1"/>
  <c r="N4" i="1" l="1"/>
  <c r="N5" i="1"/>
  <c r="N6" i="1"/>
  <c r="N7" i="1"/>
  <c r="N8" i="1"/>
  <c r="N9" i="1"/>
  <c r="N10" i="1"/>
  <c r="N11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M4" i="1"/>
  <c r="M5" i="1"/>
  <c r="M6" i="1"/>
  <c r="M7" i="1"/>
  <c r="M8" i="1"/>
  <c r="M9" i="1"/>
  <c r="M10" i="1"/>
  <c r="M11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L4" i="1"/>
  <c r="L5" i="1"/>
  <c r="L6" i="1"/>
  <c r="L7" i="1"/>
  <c r="L8" i="1"/>
  <c r="L9" i="1"/>
  <c r="L10" i="1"/>
  <c r="L11" i="1"/>
  <c r="L13" i="1"/>
  <c r="L14" i="1"/>
  <c r="L16" i="1"/>
  <c r="L17" i="1"/>
  <c r="L18" i="1"/>
  <c r="L19" i="1"/>
  <c r="L20" i="1"/>
  <c r="L21" i="1"/>
  <c r="L22" i="1"/>
  <c r="L24" i="1"/>
  <c r="L25" i="1"/>
  <c r="L26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N3" i="1"/>
  <c r="M3" i="1"/>
  <c r="L3" i="1"/>
</calcChain>
</file>

<file path=xl/sharedStrings.xml><?xml version="1.0" encoding="utf-8"?>
<sst xmlns="http://schemas.openxmlformats.org/spreadsheetml/2006/main" count="1114" uniqueCount="485">
  <si>
    <t>Catalogo Kits de Embragues SKF</t>
  </si>
  <si>
    <t>Designación SKF</t>
  </si>
  <si>
    <t>Curva ABC</t>
  </si>
  <si>
    <t>Marca</t>
  </si>
  <si>
    <t>Modelo</t>
  </si>
  <si>
    <t>Observaciones</t>
  </si>
  <si>
    <t>Diam disco (mm)</t>
  </si>
  <si>
    <t>Tipo de disco</t>
  </si>
  <si>
    <t>Cant de estrías</t>
  </si>
  <si>
    <t>Volante (mm)</t>
  </si>
  <si>
    <t>¿Incluye Crapodina?</t>
  </si>
  <si>
    <t>Crapodina o Actuador de la aplicacón</t>
  </si>
  <si>
    <t>N° VALEO</t>
  </si>
  <si>
    <t>N°LUK</t>
  </si>
  <si>
    <t>N°SACHS</t>
  </si>
  <si>
    <t>N°CORVEN</t>
  </si>
  <si>
    <t>VKCA 1001 A</t>
  </si>
  <si>
    <t>A</t>
  </si>
  <si>
    <t>Volkswagen</t>
  </si>
  <si>
    <t>Pre amort</t>
  </si>
  <si>
    <t>Plano</t>
  </si>
  <si>
    <t>SI</t>
  </si>
  <si>
    <t>VKC 2242 H</t>
  </si>
  <si>
    <t>620 3127 00</t>
  </si>
  <si>
    <t>3000 000 782</t>
  </si>
  <si>
    <t>7EM1039</t>
  </si>
  <si>
    <t>VKCA 1002 A</t>
  </si>
  <si>
    <t>-</t>
  </si>
  <si>
    <t xml:space="preserve"> 619 3157 00  </t>
  </si>
  <si>
    <t>7EM1017 / 7EM1082</t>
  </si>
  <si>
    <t>VKCA 1003 A</t>
  </si>
  <si>
    <t>Simple</t>
  </si>
  <si>
    <t>VKC 2091 H</t>
  </si>
  <si>
    <t>621 3003 00</t>
  </si>
  <si>
    <t>7EM1099</t>
  </si>
  <si>
    <t>VKCA 1004 A</t>
  </si>
  <si>
    <t>B</t>
  </si>
  <si>
    <t>620 3045 00</t>
  </si>
  <si>
    <t>3000 000 142</t>
  </si>
  <si>
    <t>7EM1066</t>
  </si>
  <si>
    <t>VKCA 1005 A</t>
  </si>
  <si>
    <t xml:space="preserve">Pre amort </t>
  </si>
  <si>
    <t>VKC 2241</t>
  </si>
  <si>
    <t>821799 / 650707</t>
  </si>
  <si>
    <t>622 2400 00</t>
  </si>
  <si>
    <t>3000 822 701 /  3000 000 182</t>
  </si>
  <si>
    <t>7EM1015 / 7EM1053</t>
  </si>
  <si>
    <t>VKCA 1006 A</t>
  </si>
  <si>
    <t>623 3066 00</t>
  </si>
  <si>
    <t>3000 030 001  / 6263</t>
  </si>
  <si>
    <t>7EM1112</t>
  </si>
  <si>
    <t>VKCA 1007 A</t>
  </si>
  <si>
    <t>C</t>
  </si>
  <si>
    <t>Caja 013</t>
  </si>
  <si>
    <t>619 3010 00</t>
  </si>
  <si>
    <t>3000 954 283 / 3000 000 269</t>
  </si>
  <si>
    <t>7EM1098</t>
  </si>
  <si>
    <t>VKCA 1008 A</t>
  </si>
  <si>
    <t>Invertido</t>
  </si>
  <si>
    <t>VKC 2195</t>
  </si>
  <si>
    <t>620 1166 09</t>
  </si>
  <si>
    <t>7EM1016</t>
  </si>
  <si>
    <t>VKCA 2001 A</t>
  </si>
  <si>
    <t>Fiat</t>
  </si>
  <si>
    <t>Caja C506</t>
  </si>
  <si>
    <t>VKC 2168 H</t>
  </si>
  <si>
    <t>618 3012 00</t>
  </si>
  <si>
    <t>3000 954 333</t>
  </si>
  <si>
    <t>7EM1110</t>
  </si>
  <si>
    <t>VKCA 2002 A</t>
  </si>
  <si>
    <t>619 3007 00</t>
  </si>
  <si>
    <t>3000 954 335</t>
  </si>
  <si>
    <t>7EM1118</t>
  </si>
  <si>
    <t>VKCA 2003 A</t>
  </si>
  <si>
    <t>Caja C513</t>
  </si>
  <si>
    <t>0,5</t>
  </si>
  <si>
    <t>7EM1008</t>
  </si>
  <si>
    <t>VKCA 2004 A</t>
  </si>
  <si>
    <t>Maza Flotante</t>
  </si>
  <si>
    <t>VKCA 2005 A</t>
  </si>
  <si>
    <t>Pre Amort</t>
  </si>
  <si>
    <t>619 3011 00</t>
  </si>
  <si>
    <t>3000 954 330</t>
  </si>
  <si>
    <t>7EM1007</t>
  </si>
  <si>
    <t>VKCA 2006 A</t>
  </si>
  <si>
    <t>Uno - Duna -  Palio - Siena - Strada - Motor 1.7D</t>
  </si>
  <si>
    <t>620 3022 00</t>
  </si>
  <si>
    <t>3000 827 301</t>
  </si>
  <si>
    <t>7EM1009</t>
  </si>
  <si>
    <t>VKCA 2007 A</t>
  </si>
  <si>
    <t>Siena - Idea - Palio - Uno - Fiorino - Punto - Strada - 1.3 8v/16v - 1.4 8v - Fire</t>
  </si>
  <si>
    <t>Caja C514</t>
  </si>
  <si>
    <t>619 3015 00</t>
  </si>
  <si>
    <t>3000 000 144</t>
  </si>
  <si>
    <t>7EM1093</t>
  </si>
  <si>
    <t>VKCA 2008 A</t>
  </si>
  <si>
    <t>Estría Fina Caja C514</t>
  </si>
  <si>
    <t>VKC 2183</t>
  </si>
  <si>
    <t>619 3004 00</t>
  </si>
  <si>
    <t>VKCA 2009 A</t>
  </si>
  <si>
    <t>NO</t>
  </si>
  <si>
    <t>VKCH 13016 A</t>
  </si>
  <si>
    <t>VKCA 2010 A</t>
  </si>
  <si>
    <t>Caja C510</t>
  </si>
  <si>
    <t>622 3252 33</t>
  </si>
  <si>
    <t>7EM1178</t>
  </si>
  <si>
    <t>VKCA 2011 A</t>
  </si>
  <si>
    <t>Caja C504 / ME5T</t>
  </si>
  <si>
    <t>235 - PULL</t>
  </si>
  <si>
    <t>No disponible para venta individual</t>
  </si>
  <si>
    <t>801833 / 232531</t>
  </si>
  <si>
    <t>624 1846 00</t>
  </si>
  <si>
    <t>7EM1036</t>
  </si>
  <si>
    <t>Citroen</t>
  </si>
  <si>
    <t>Peugeot</t>
  </si>
  <si>
    <t>VKCA 2012 A</t>
  </si>
  <si>
    <t>Fiat Ducato 2.8 JTD</t>
  </si>
  <si>
    <t>242 - PULL</t>
  </si>
  <si>
    <t>VKCA 3001 A</t>
  </si>
  <si>
    <t>106 - 206 - 1.4 8v - TU3JP4</t>
  </si>
  <si>
    <t>VKC 2523 H</t>
  </si>
  <si>
    <t xml:space="preserve">618 3003 00 </t>
  </si>
  <si>
    <t>3000 951 281</t>
  </si>
  <si>
    <t>7EM1020</t>
  </si>
  <si>
    <t xml:space="preserve">Citroen </t>
  </si>
  <si>
    <t>C3 - Saxo - 1.4 8v - TU3JP4</t>
  </si>
  <si>
    <t>VKCA 3002 A</t>
  </si>
  <si>
    <t>106 - 206 - 1.4 8v</t>
  </si>
  <si>
    <t>VKC 2516 H</t>
  </si>
  <si>
    <t>618 2309 00</t>
  </si>
  <si>
    <t>3000 556 101</t>
  </si>
  <si>
    <t>7EM1091</t>
  </si>
  <si>
    <t>Saxo - 1.4 8v</t>
  </si>
  <si>
    <t>VKCA 3003 A</t>
  </si>
  <si>
    <t>106 - 206 - 207 - 208 - 307 - Partner - Hoogar - 1.4 8v - 1.5 8v - 1.6 8v/16v</t>
  </si>
  <si>
    <t>620 3084 00</t>
  </si>
  <si>
    <t>3000 000 364 / 6480</t>
  </si>
  <si>
    <t>7EM1062</t>
  </si>
  <si>
    <t>C3 - C4 - Xsara - Saxo - 1.4 8v - 1.5 8v - 1.6 8v/16v</t>
  </si>
  <si>
    <t>VKCA 3004 A</t>
  </si>
  <si>
    <t>206 - 207 - 1.6 16v</t>
  </si>
  <si>
    <t>826212 / 826213</t>
  </si>
  <si>
    <t>620 3086 00</t>
  </si>
  <si>
    <t>7EM1027 / 7EM1030</t>
  </si>
  <si>
    <t>Xsara Picasso - Berlingo - C3 - C4 - Qubo 1.4 8v - 1.6 16v</t>
  </si>
  <si>
    <t>VKCA 3005 A</t>
  </si>
  <si>
    <t>206 - 306 - Partner - 1.9D</t>
  </si>
  <si>
    <t>620 3002 00</t>
  </si>
  <si>
    <t>3000  951 725</t>
  </si>
  <si>
    <t>7EM1063</t>
  </si>
  <si>
    <t>Berlingo - Xsara - Xsara Picasso - 1.9D</t>
  </si>
  <si>
    <t>VKCA 3006 A</t>
  </si>
  <si>
    <t xml:space="preserve">205 - 306 - 405 - 1.9D - 306 - Partner - 1.8D - 1.9D </t>
  </si>
  <si>
    <t>801290 / 821426</t>
  </si>
  <si>
    <t>620 1150 00 / 620 3096 00</t>
  </si>
  <si>
    <t>7EM1001</t>
  </si>
  <si>
    <t xml:space="preserve">ZX - Xsara - Berlingo - 1.8D - 1.9D </t>
  </si>
  <si>
    <t>VKCA 3007 A</t>
  </si>
  <si>
    <t>106 - 206 - 306 - Partner - 1.4 8v - 1.6 8v</t>
  </si>
  <si>
    <t>Carcasa Chica</t>
  </si>
  <si>
    <t>3000 633 001</t>
  </si>
  <si>
    <t>7EM1003</t>
  </si>
  <si>
    <t>Berlingo - 1.4 8v - 1.6 8v</t>
  </si>
  <si>
    <t>VKCA 3008 A</t>
  </si>
  <si>
    <t xml:space="preserve">Peugeot </t>
  </si>
  <si>
    <t>504 - 504 Pickup - 505 - 2.0 - 2.2</t>
  </si>
  <si>
    <t>VKC 2169 H</t>
  </si>
  <si>
    <t>622 3020 00</t>
  </si>
  <si>
    <t>7EM1061</t>
  </si>
  <si>
    <t>VKCA 3009 A</t>
  </si>
  <si>
    <t>206 - 307 - 406 - 2.0 16v - 2.0 HDI</t>
  </si>
  <si>
    <t xml:space="preserve">Horquilla Chapa </t>
  </si>
  <si>
    <t>826033 / 826244</t>
  </si>
  <si>
    <t>623 3043 00</t>
  </si>
  <si>
    <t>3000 859 001</t>
  </si>
  <si>
    <t>7EM1022 / 7EM1090</t>
  </si>
  <si>
    <t>C4 - C5 - Xsara Picasso - Expert - 2.0 16v - 2.0 HDI</t>
  </si>
  <si>
    <t>VKCA 3010 A</t>
  </si>
  <si>
    <t>306 - 2.0 HDI</t>
  </si>
  <si>
    <t>Caja BE3R</t>
  </si>
  <si>
    <t>623 3076 00</t>
  </si>
  <si>
    <t>3000 000 790</t>
  </si>
  <si>
    <t>7EM1105</t>
  </si>
  <si>
    <t>Berlingo - Xsara Picasso - 2.0 HDI</t>
  </si>
  <si>
    <t>VKCA 3011 A</t>
  </si>
  <si>
    <t xml:space="preserve">C3 - Motor 1.4 Hdi 16v TD DV4TED4 - desde 04-02/…                                                                                                                              CARCAZA CON FIJACION 6x60°, GUIA CUADRADA. </t>
  </si>
  <si>
    <t>Caja MA/5 - BE4</t>
  </si>
  <si>
    <t>620 3121 00</t>
  </si>
  <si>
    <t>3000 950 025</t>
  </si>
  <si>
    <t>7EM1078</t>
  </si>
  <si>
    <t>VKCA 3012 A</t>
  </si>
  <si>
    <t>Partner - 1.6 HDI 90 cv - DV6ATED4 - DV6TED4 - DV6TED4BU</t>
  </si>
  <si>
    <t>18</t>
  </si>
  <si>
    <t>623 3325 00</t>
  </si>
  <si>
    <t>3000 951 341</t>
  </si>
  <si>
    <t>7EM1167</t>
  </si>
  <si>
    <t>Berlingo- 1.6 HDI 90 cv - DV6ATED4 - DV6TED4 - DV6TED4BU</t>
  </si>
  <si>
    <t>VKCA 3013 A</t>
  </si>
  <si>
    <t>207 - Partner 1.6 HDI</t>
  </si>
  <si>
    <t>Placa presión baja</t>
  </si>
  <si>
    <t>624 3218 00</t>
  </si>
  <si>
    <t>Berlingo - 1.6 HDI</t>
  </si>
  <si>
    <t>VKCA 3014 A</t>
  </si>
  <si>
    <t>206 - 307 - 406 - 407 - 807 - EXPERT (2004/2011) - 2.0 16v - Nafta</t>
  </si>
  <si>
    <t>623 3141 00</t>
  </si>
  <si>
    <t>3000 950 061</t>
  </si>
  <si>
    <t>C4 - C5 - C8 - Jumpy - Evasion - Xsara - Xsara Picasso - 2.0 16v - Nafta</t>
  </si>
  <si>
    <t>VKCA 4001 A</t>
  </si>
  <si>
    <t>Ford</t>
  </si>
  <si>
    <t>EcoSport - Fiesta - Ka - Fiesta Max - Courier - Focus - Zetec Rocam 1.6 8v - Fiesta - KA - 1.3 8v / 1.4 8v / 1.4 16v</t>
  </si>
  <si>
    <t>Caja IB5</t>
  </si>
  <si>
    <t>VKCH 2802A1</t>
  </si>
  <si>
    <t>620 3100 33</t>
  </si>
  <si>
    <t>3000 990 271</t>
  </si>
  <si>
    <t>VKCA 4001 A1</t>
  </si>
  <si>
    <t>7EM1121</t>
  </si>
  <si>
    <t>VKCA 4002 A</t>
  </si>
  <si>
    <t xml:space="preserve">Escort - 1.6 8v (74cv) - Motor CHT </t>
  </si>
  <si>
    <t>Caja Bordeux</t>
  </si>
  <si>
    <t>VKC 2161 H</t>
  </si>
  <si>
    <t>620 0235 00</t>
  </si>
  <si>
    <t>3000 954 278</t>
  </si>
  <si>
    <t>7EM1120</t>
  </si>
  <si>
    <t>VKCA 4003 A</t>
  </si>
  <si>
    <t xml:space="preserve">Ranger 2.5 TD - Maxion HSD </t>
  </si>
  <si>
    <t>Caja M5OD-R1</t>
  </si>
  <si>
    <t>VKCH 151103</t>
  </si>
  <si>
    <t>626 3004 00</t>
  </si>
  <si>
    <t>7EM1173</t>
  </si>
  <si>
    <t>VKCA 4004 A</t>
  </si>
  <si>
    <t>Courier - Fiesta - Fiesta Max - Ka - 1.4 16v Zetec FHA - 1.3i Endura - 1.0 8v</t>
  </si>
  <si>
    <t>Caja BC-5 / B5S / IB5</t>
  </si>
  <si>
    <t>618 2263 09</t>
  </si>
  <si>
    <t>3000 651 131</t>
  </si>
  <si>
    <t>7EM1032</t>
  </si>
  <si>
    <t>VKCA 4005 A</t>
  </si>
  <si>
    <t>Escort - Fiesta - Fiesta Max - Courier 1.8 8v - Diesel</t>
  </si>
  <si>
    <t>Diafragma dedos Bombé</t>
  </si>
  <si>
    <t>VKC 2548 H</t>
  </si>
  <si>
    <t>622 2108 00</t>
  </si>
  <si>
    <t>3000 243 001</t>
  </si>
  <si>
    <t>7EM1174</t>
  </si>
  <si>
    <t>VKCA 4006 A</t>
  </si>
  <si>
    <t>Escort Zetec - 1.8 8v - Diesel</t>
  </si>
  <si>
    <t xml:space="preserve">Pre Amort </t>
  </si>
  <si>
    <t>VKCA 4007 A</t>
  </si>
  <si>
    <t xml:space="preserve">Fiesta - Courrier - 1.8 8v - Diesel </t>
  </si>
  <si>
    <t>Crapodina Hidraulica</t>
  </si>
  <si>
    <t>VKCA 5001 A</t>
  </si>
  <si>
    <t>GM</t>
  </si>
  <si>
    <t>Corsa - Combo - Combo Pick up - 1.6 8v/16v - 1.7D</t>
  </si>
  <si>
    <t>Caja F-15</t>
  </si>
  <si>
    <t>VKC 2215 H</t>
  </si>
  <si>
    <t>227650 / 801169</t>
  </si>
  <si>
    <t>620 3027 00 / 620 3099 00</t>
  </si>
  <si>
    <t>7EM1010</t>
  </si>
  <si>
    <t>VKCA 5002 A</t>
  </si>
  <si>
    <t>Astra - Corsa 2 - Meriva - Montana - Vectra - Zafira - Cobalt- Spin 1.8 8v/16v - 2.0 8v/16v - 1.7 DTI</t>
  </si>
  <si>
    <t>Caja F-17</t>
  </si>
  <si>
    <t>VKCH 3102</t>
  </si>
  <si>
    <t>6687 c/ AH ; 9587; 3000 001 154</t>
  </si>
  <si>
    <t>7EM1040</t>
  </si>
  <si>
    <t>VKCA 5002 A1</t>
  </si>
  <si>
    <t>3000 001 153</t>
  </si>
  <si>
    <t>VKCA 5003 A</t>
  </si>
  <si>
    <t>Aveo - 1.6 16v - Vectra 2.0 8v</t>
  </si>
  <si>
    <t>Caja F-18 / F16-5</t>
  </si>
  <si>
    <t>VKC 2238 H</t>
  </si>
  <si>
    <t>622 2082 00 / 622 3022 09</t>
  </si>
  <si>
    <t>3000 954 273 / 3000 000 832</t>
  </si>
  <si>
    <t>7EM1023</t>
  </si>
  <si>
    <t>Daewoo</t>
  </si>
  <si>
    <t>Lanos - Nubria 1.5 16v - 1.6 16v</t>
  </si>
  <si>
    <t>Caja F16D2-M5</t>
  </si>
  <si>
    <t>VKCA 5004 A</t>
  </si>
  <si>
    <t>Agile - Celta - Corsa - Prisma - 1.4 8v - 1.0 8v</t>
  </si>
  <si>
    <t>Caja F-15 / F-17</t>
  </si>
  <si>
    <t>620 3236 00</t>
  </si>
  <si>
    <t>3000 954 289</t>
  </si>
  <si>
    <t>7EM1002</t>
  </si>
  <si>
    <t>Suzuki</t>
  </si>
  <si>
    <t>Fun - 1.4 8v - 1.0 8v</t>
  </si>
  <si>
    <t>VKCA 5005 A</t>
  </si>
  <si>
    <t>Onix - Prisma - 1.4 8v - 2013/…</t>
  </si>
  <si>
    <t>618 3042 09</t>
  </si>
  <si>
    <t>3000 001 210</t>
  </si>
  <si>
    <t>VKCA 5006 A</t>
  </si>
  <si>
    <t>Luv - 2.5D aspirado - 2.5 TD- ISUZU</t>
  </si>
  <si>
    <t>623 1629 60</t>
  </si>
  <si>
    <t>3000 856 101</t>
  </si>
  <si>
    <t>7EM1037</t>
  </si>
  <si>
    <t>VKCA 6001 A</t>
  </si>
  <si>
    <t>Renault</t>
  </si>
  <si>
    <t>R12 - Junior - 1.4 8v</t>
  </si>
  <si>
    <t>VKC 2080 H</t>
  </si>
  <si>
    <t>618 3014 00</t>
  </si>
  <si>
    <t>3000 000 319</t>
  </si>
  <si>
    <t>7EM1111</t>
  </si>
  <si>
    <t>VKCA 6002 A</t>
  </si>
  <si>
    <t>Clio - Kangoo - Twingo - D4F 1.2 16v.</t>
  </si>
  <si>
    <t>VKC 2433 H</t>
  </si>
  <si>
    <t>618 3026 00</t>
  </si>
  <si>
    <t>7EM1042</t>
  </si>
  <si>
    <t>VKCA 6003 A</t>
  </si>
  <si>
    <t>Clio - R11 - R18 - R12 - R19 - 1.4 8v - Energy</t>
  </si>
  <si>
    <t>VKC 2191 H</t>
  </si>
  <si>
    <t>618 3015 00</t>
  </si>
  <si>
    <t>7EM1011</t>
  </si>
  <si>
    <t>VKCA 6004 A</t>
  </si>
  <si>
    <t>Clio - Express - R9 - R19 - R11 - R8 - R19 - 1.6 8v - 1.7 8v - 1.8 8v</t>
  </si>
  <si>
    <t>650507 pream./ 227999 simple.</t>
  </si>
  <si>
    <t>620 2236 00</t>
  </si>
  <si>
    <t>3000 000 272 / 3000 954 302 / 3000 954 303</t>
  </si>
  <si>
    <t>7EM1012 / 7EM1004</t>
  </si>
  <si>
    <t>VKCA 6005 A</t>
  </si>
  <si>
    <t>Clio - Kangoo - Logan - Sandero - Symbol - K4M 1.6 16v  - Logan - Sandero - Symbol - 1.6 8v - Kangoo - Megane - K7M</t>
  </si>
  <si>
    <t>Caja JB3 - Horquilla de fundición</t>
  </si>
  <si>
    <t>0,15</t>
  </si>
  <si>
    <t>228102 / 228061 / 821342</t>
  </si>
  <si>
    <t>620 3041 00</t>
  </si>
  <si>
    <t>3000 954 366 / 3000 000 175</t>
  </si>
  <si>
    <t>7EM1049 / 7EM1047</t>
  </si>
  <si>
    <t>VKCA 6006 A</t>
  </si>
  <si>
    <t>Duster - Oroch - Fluence - Megane 2 - 1.6 16v</t>
  </si>
  <si>
    <t>VKCH 300441</t>
  </si>
  <si>
    <t>7EM1050</t>
  </si>
  <si>
    <t>VKCA 6007 A</t>
  </si>
  <si>
    <t>Megane - Scenic - 1.6 16v - K4M</t>
  </si>
  <si>
    <t>622 3074 00</t>
  </si>
  <si>
    <t>7EM1044</t>
  </si>
  <si>
    <t>VKCA 6008 A</t>
  </si>
  <si>
    <t>Megane 2 - 1.5 dci - K9K</t>
  </si>
  <si>
    <t>Caja JB5</t>
  </si>
  <si>
    <t>622 3096 09</t>
  </si>
  <si>
    <t>7EM1077</t>
  </si>
  <si>
    <t>VKCA 6009 A</t>
  </si>
  <si>
    <t>Clio - Sandero - Logan - Motor K9K - 1.5 dci</t>
  </si>
  <si>
    <t>622 3055 00</t>
  </si>
  <si>
    <t>3000 951 285</t>
  </si>
  <si>
    <t>7EM1045</t>
  </si>
  <si>
    <t>VKCA 6010 A</t>
  </si>
  <si>
    <t>Laguna - Megane - Scenic - 2.0i 8v/16v - Motor F3R-F4R</t>
  </si>
  <si>
    <t>Caja JC5-JB3-JB5</t>
  </si>
  <si>
    <t>622 3069 00</t>
  </si>
  <si>
    <t>7EM1048</t>
  </si>
  <si>
    <t>VKCA 6011 A</t>
  </si>
  <si>
    <t>R18 - Traffic - Fuego - R21 - 2.0 8v - 2.2 8v - 2.1D</t>
  </si>
  <si>
    <t>Caja NG3</t>
  </si>
  <si>
    <t>VKC 2189 H</t>
  </si>
  <si>
    <t>622 0302 06</t>
  </si>
  <si>
    <t>7EM1126</t>
  </si>
  <si>
    <t>VKCA 6012 A</t>
  </si>
  <si>
    <t>Express - R19 - Clio - Kangoo - 1.9D</t>
  </si>
  <si>
    <t>Caja JB3</t>
  </si>
  <si>
    <t>620 3043 00</t>
  </si>
  <si>
    <t>7EM1013</t>
  </si>
  <si>
    <t>VKCA 6013 A</t>
  </si>
  <si>
    <t>Clio - Express - Kangoo - 1.9D - F8Q</t>
  </si>
  <si>
    <t>620 3068 00</t>
  </si>
  <si>
    <t>3000 951 526</t>
  </si>
  <si>
    <t>7EM1094 / 7EM1046</t>
  </si>
  <si>
    <t>VKCA 91001 A</t>
  </si>
  <si>
    <t>Toyota</t>
  </si>
  <si>
    <t>Corolla - Rav4 - 1.6 16v - 1.8 16v VVTI - 3ZZ-FE Y 2ZZ-FE</t>
  </si>
  <si>
    <t>VKC 3622</t>
  </si>
  <si>
    <t>622 3059 00</t>
  </si>
  <si>
    <t>3000 954 378</t>
  </si>
  <si>
    <t>7EM1052</t>
  </si>
  <si>
    <t>VKCA 91002 A</t>
  </si>
  <si>
    <t>Etios - 1.5 16v DOHC - (90cv),</t>
  </si>
  <si>
    <t>VKC 3688</t>
  </si>
  <si>
    <t>620 3242 09</t>
  </si>
  <si>
    <t>7EM1182</t>
  </si>
  <si>
    <t>VKCA 91003 A</t>
  </si>
  <si>
    <t>Hilux - SW4 - 2.8 8v - 3.0 8v</t>
  </si>
  <si>
    <t>Caja G52</t>
  </si>
  <si>
    <t xml:space="preserve">VKC 3628 </t>
  </si>
  <si>
    <t>624 3035 09</t>
  </si>
  <si>
    <t>7EM1080</t>
  </si>
  <si>
    <t>VKCA 91004 A</t>
  </si>
  <si>
    <t>Hilux - SW4 - 2.5 16v TD (102cv) - HILUX - SW4 : 3.0 16v TDI (163 cv) - 4x2 / 4x4 - MOTOR 2KD-FTV</t>
  </si>
  <si>
    <t>Caja R-151</t>
  </si>
  <si>
    <t xml:space="preserve"> Pre amort</t>
  </si>
  <si>
    <t>VKC 3672 A</t>
  </si>
  <si>
    <t>626 3024 09</t>
  </si>
  <si>
    <t>3000 954 367</t>
  </si>
  <si>
    <t>7EM1192</t>
  </si>
  <si>
    <t>VKCA 91005 A</t>
  </si>
  <si>
    <t>Hilux (2016 - 2018) - 31210-0K280</t>
  </si>
  <si>
    <t>VKCA 91006 A</t>
  </si>
  <si>
    <t>Chery</t>
  </si>
  <si>
    <t>Tiggo 2.0 16v - Motor SQR484F - (2009/2015)</t>
  </si>
  <si>
    <t>IM-75212CH</t>
  </si>
  <si>
    <t>VKCA 92001 A</t>
  </si>
  <si>
    <t>Nissan</t>
  </si>
  <si>
    <t>Tiida 1.8 16v</t>
  </si>
  <si>
    <t>Actuador Hidraúlico</t>
  </si>
  <si>
    <t>VKCA 93001 A</t>
  </si>
  <si>
    <t>Honda</t>
  </si>
  <si>
    <t>Fit 1.4 16v - i-vtec</t>
  </si>
  <si>
    <t>VKC 3654</t>
  </si>
  <si>
    <t>619 3047 00</t>
  </si>
  <si>
    <t>3000 954 364</t>
  </si>
  <si>
    <t>7EM1113</t>
  </si>
  <si>
    <t>VKCA 93002 A</t>
  </si>
  <si>
    <t>Fit  - City 1.5 16v - i-vtec</t>
  </si>
  <si>
    <t>N/D</t>
  </si>
  <si>
    <t>620 3154 00</t>
  </si>
  <si>
    <t>VKCA 95001 A</t>
  </si>
  <si>
    <t>KIA</t>
  </si>
  <si>
    <t>Sportage (2004/…)</t>
  </si>
  <si>
    <t>3000 954 234</t>
  </si>
  <si>
    <t>Hyundai</t>
  </si>
  <si>
    <t>Tucson (2004/…)</t>
  </si>
  <si>
    <t>N° OEM KIT</t>
  </si>
  <si>
    <t>N° OEM Placa</t>
  </si>
  <si>
    <t>N° OEM Disco</t>
  </si>
  <si>
    <t>VKCA 1011 A</t>
  </si>
  <si>
    <t>Up 1.0 12v</t>
  </si>
  <si>
    <t>VKCA 2013 A</t>
  </si>
  <si>
    <t>VKCA 2014 A</t>
  </si>
  <si>
    <t>Doblo - 500 1.4 16v - MultiAir</t>
  </si>
  <si>
    <t>618 3017 00</t>
  </si>
  <si>
    <t>Duna - Fiorino - Uno - Motor 1.4 Bio  - Uno - Palio 1.3 Mpi</t>
  </si>
  <si>
    <t>3000 001 238</t>
  </si>
  <si>
    <t>624 3202 00 / 624 1846 00</t>
  </si>
  <si>
    <t>71719217 / 71734939</t>
  </si>
  <si>
    <t>232531 / 801833</t>
  </si>
  <si>
    <t>3000 951 315 / 3000 743 001</t>
  </si>
  <si>
    <t>3000 951 284</t>
  </si>
  <si>
    <t>624 3227 00 / 624 3165 00</t>
  </si>
  <si>
    <t>232567 / 826264</t>
  </si>
  <si>
    <t>Jumper 2.8 HDI</t>
  </si>
  <si>
    <t>Boxer 2.8 HDI</t>
  </si>
  <si>
    <t>620 3115 00 / 621 3105 00</t>
  </si>
  <si>
    <t>3000 951 527 / 3000 951 544</t>
  </si>
  <si>
    <t>71724614 / 71773157</t>
  </si>
  <si>
    <t>620 3433 00</t>
  </si>
  <si>
    <t>3000 001 443</t>
  </si>
  <si>
    <t>6286 / 3000 954 289</t>
  </si>
  <si>
    <t>6563 / 3000 954 308</t>
  </si>
  <si>
    <t>Equipado con crapodina mecanica, en catalogo luk tampoco menciona aplicación strada - chequiemos - Estoy de acuerdo con 3000 001 089</t>
  </si>
  <si>
    <t>228225 / 228216</t>
  </si>
  <si>
    <t>9567 / 3000 000 353</t>
  </si>
  <si>
    <t>621 3036 09 / 621 3044 33</t>
  </si>
  <si>
    <t>621 3066 33</t>
  </si>
  <si>
    <t>621 3066 09</t>
  </si>
  <si>
    <t>6105 / 3000 954 268 / 3000 951 028</t>
  </si>
  <si>
    <t>620 3100 33 / 620 3100 09 (Sin actuador)</t>
  </si>
  <si>
    <t>3000 990 271 / 3000 000 219 (sin actuador)</t>
  </si>
  <si>
    <t>228081 / 228282</t>
  </si>
  <si>
    <t>620 3119 34 (con actuador) / 620 3119 09 (sin actuador)</t>
  </si>
  <si>
    <t>227624 / 650338</t>
  </si>
  <si>
    <t>Revisado</t>
  </si>
  <si>
    <t>227634 / 228091</t>
  </si>
  <si>
    <t>3000 000 113 / 6267</t>
  </si>
  <si>
    <t>801258 / 801290 / 821426</t>
  </si>
  <si>
    <t>3000 561 001 (crapodina VKC 2216)</t>
  </si>
  <si>
    <r>
      <rPr>
        <b/>
        <sz val="10"/>
        <rFont val="Tahoma"/>
        <family val="2"/>
      </rPr>
      <t>620 1150 00 (correcta)</t>
    </r>
    <r>
      <rPr>
        <sz val="10"/>
        <rFont val="Tahoma"/>
        <family val="2"/>
      </rPr>
      <t xml:space="preserve"> / 620 3096 00 (aplicable)</t>
    </r>
  </si>
  <si>
    <t>VKC 2242 A</t>
  </si>
  <si>
    <t>A3 - Fox - Cross Fox - Gol Trend - Golf - Voyage - Polo Classic - Saveiro - Suran - 1.6 8v</t>
  </si>
  <si>
    <t>Fox - Cross Fox - Suran - 1.9 SDI - Motor AEY</t>
  </si>
  <si>
    <t>Galaxy - Carat - Gacel - Gol - Gol Country - Santana - Quantum - 1.8 8v - 2.0 8v</t>
  </si>
  <si>
    <t>Gacel - Gol - Gol Country - Saveiro - Senda - 1.6D - 1.9D - 1.6 MI AP827</t>
  </si>
  <si>
    <t xml:space="preserve">Bora - Golf - New Beetle - Transporter - 1.6 8v - 2.0 8v - Caddy 1.9D </t>
  </si>
  <si>
    <t>Passat - Pointer - Polo Classic - Inca - 1.6 8v - 1.8 8v - 2.0 8v</t>
  </si>
  <si>
    <t>Escort - Orion - 1.6 8v - 1.8 8v - 2.0 8v</t>
  </si>
  <si>
    <t>VW Gol - Saveiro - Senda - 1.6 Motor 1.6AP - 1.6CHT</t>
  </si>
  <si>
    <t>Golf 1.9D - 95-04 - 1.6i - 1.9D - Polo Caddy - Cordoba - Ibiza - Inca - Caddy - 1.9 SD</t>
  </si>
  <si>
    <t>128 - 147 - Duna - Fiorino - Uno - Vivace 1.1 - 1.3 - 1.4 Bio</t>
  </si>
  <si>
    <t>Duna - Fiorino - Uno - Motor Tipo - Regatta 1.5 - 1.6</t>
  </si>
  <si>
    <t xml:space="preserve">Spazio - Duna - Firorino - Uno Diesel 1.3 </t>
  </si>
  <si>
    <t>Duna - Fiorino - Regatta - Tipo - Uno - 1.5 8v - Motor Tipo 1.6 8v</t>
  </si>
  <si>
    <t>Grand Siena - Palio Novo - Uno Way - Strada Motor Evo 1.4</t>
  </si>
  <si>
    <t>Palio - Siena - Strada - Punto - Idea 1.8 8v</t>
  </si>
  <si>
    <t>Argo - Cronos - Grand Siena - Idea - Linea - Palio - Punto - Strada - E-Torq 1.6 16v - 1.8 16v</t>
  </si>
  <si>
    <t>Ducato - 2.8 TDI - 2.3 Multijet  - 97/..</t>
  </si>
  <si>
    <t>Jumper - 2.8 JTD - 2.5 TDI - 97/..</t>
  </si>
  <si>
    <t>Boxer - 2.8 HDI &amp; JTD - 2.5 TDI - 97/..</t>
  </si>
  <si>
    <t>6081 / 6380 / 3000 000 364</t>
  </si>
  <si>
    <r>
      <t xml:space="preserve">6081 / 6380 / </t>
    </r>
    <r>
      <rPr>
        <sz val="10"/>
        <rFont val="CIDFont+F2"/>
      </rPr>
      <t>3000 000 364</t>
    </r>
  </si>
  <si>
    <t>Pre amort.</t>
  </si>
  <si>
    <t>Mobi - Argo - Cronos 1.3 Firefly - Uno Way 1.0 16v</t>
  </si>
  <si>
    <t>619 3198 00</t>
  </si>
  <si>
    <t>Caja BE4R - Placa presión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</si>
</sst>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Tahoma"/>
      <family val="2"/>
    </font>
    <font>
      <sz val="10"/>
      <name val="Calibri"/>
      <family val="2"/>
      <scheme val="minor"/>
    </font>
    <font>
      <sz val="10"/>
      <name val="Tahoma"/>
      <family val="2"/>
    </font>
    <font>
      <sz val="20"/>
      <color theme="1" tint="0.34998626667073579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z val="10"/>
      <name val="CIDFont+F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27">
    <xf numFmtId="0" fontId="0" fillId="0" borderId="0" xfId="0"/>
    <xf numFmtId="0" fontId="2" fillId="0" borderId="0" xfId="2"/>
    <xf numFmtId="0" fontId="2" fillId="0" borderId="0" xfId="3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0" xfId="3" applyFill="1" applyAlignment="1">
      <alignment horizontal="center" vertical="center"/>
    </xf>
    <xf numFmtId="0" fontId="2" fillId="4" borderId="0" xfId="2" applyFill="1"/>
    <xf numFmtId="0" fontId="4" fillId="4" borderId="0" xfId="2" applyFont="1" applyFill="1" applyAlignment="1">
      <alignment wrapText="1"/>
    </xf>
    <xf numFmtId="0" fontId="2" fillId="4" borderId="0" xfId="2" applyFill="1" applyAlignment="1">
      <alignment horizontal="left" vertical="center"/>
    </xf>
    <xf numFmtId="0" fontId="4" fillId="4" borderId="0" xfId="2" applyFont="1" applyFill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5" fillId="4" borderId="0" xfId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0" xfId="2" applyFont="1" applyFill="1" applyAlignment="1">
      <alignment vertical="center" wrapText="1"/>
    </xf>
    <xf numFmtId="0" fontId="8" fillId="4" borderId="0" xfId="2" applyFont="1" applyFill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462684D-BCB7-41C3-9C2E-72DEFDD4DAAD}"/>
    <cellStyle name="Normal 5" xfId="3" xr:uid="{357B4440-229F-4D0B-8CDE-1A6D1CA4F6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1320800</xdr:colOff>
      <xdr:row>0</xdr:row>
      <xdr:rowOff>445597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4C789B-C04F-4E97-A8F0-7C6D2094F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1285875" cy="41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219076</xdr:colOff>
      <xdr:row>0</xdr:row>
      <xdr:rowOff>0</xdr:rowOff>
    </xdr:from>
    <xdr:to>
      <xdr:col>17</xdr:col>
      <xdr:colOff>901701</xdr:colOff>
      <xdr:row>0</xdr:row>
      <xdr:rowOff>478423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06FB9B-D07F-4915-981B-9A02AFEB3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49926" y="0"/>
          <a:ext cx="685800" cy="47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fgroup.sharepoint.com/sites/OCSTechSup/VSMLAM/Shared%20Documents/Embrague/Catalogo/C&#243;digos%20O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 OEM"/>
      <sheetName val="Hoja3"/>
    </sheetNames>
    <sheetDataSet>
      <sheetData sheetId="0">
        <row r="2">
          <cell r="C2" t="str">
            <v>VKCA 91006 A</v>
          </cell>
          <cell r="D2"/>
          <cell r="E2"/>
          <cell r="F2"/>
          <cell r="G2"/>
          <cell r="H2"/>
          <cell r="I2"/>
        </row>
        <row r="3">
          <cell r="C3" t="str">
            <v>VKCA 5001 A</v>
          </cell>
          <cell r="D3">
            <v>801169</v>
          </cell>
          <cell r="E3" t="str">
            <v>620 3099 00</v>
          </cell>
          <cell r="F3">
            <v>6093</v>
          </cell>
          <cell r="G3"/>
          <cell r="H3">
            <v>93242871</v>
          </cell>
          <cell r="I3">
            <v>90541306</v>
          </cell>
        </row>
        <row r="4">
          <cell r="C4" t="str">
            <v>VKCA 5002 A</v>
          </cell>
          <cell r="D4">
            <v>228145</v>
          </cell>
          <cell r="E4" t="str">
            <v>621 3066 09</v>
          </cell>
          <cell r="F4" t="str">
            <v xml:space="preserve">        9620           9587 s/ AH           3000 001 154 s/AH</v>
          </cell>
          <cell r="G4">
            <v>93366498</v>
          </cell>
          <cell r="H4"/>
          <cell r="I4"/>
        </row>
        <row r="5">
          <cell r="C5" t="str">
            <v>VKCA 5003 A</v>
          </cell>
          <cell r="D5">
            <v>821414</v>
          </cell>
          <cell r="E5" t="str">
            <v>622 3022 09</v>
          </cell>
          <cell r="F5" t="str">
            <v>3000 000 832    9658</v>
          </cell>
          <cell r="G5" t="str">
            <v>CHEVROLET:        96184505/ 90251210    DAEWOO: 90251210/ 96184505/ 96232995</v>
          </cell>
          <cell r="H5"/>
          <cell r="I5"/>
        </row>
        <row r="6">
          <cell r="C6" t="str">
            <v>VKCA 5004 A</v>
          </cell>
          <cell r="D6">
            <v>801039</v>
          </cell>
          <cell r="E6"/>
          <cell r="F6"/>
          <cell r="G6" t="str">
            <v>1606522          1606954         1606960</v>
          </cell>
          <cell r="H6"/>
          <cell r="I6"/>
        </row>
        <row r="7">
          <cell r="C7" t="str">
            <v>VKCA 5005 A</v>
          </cell>
          <cell r="D7">
            <v>228323</v>
          </cell>
          <cell r="E7" t="str">
            <v>620 3236 00</v>
          </cell>
          <cell r="F7" t="str">
            <v>3000 954 289           6515                    6286                   6615</v>
          </cell>
          <cell r="G7"/>
          <cell r="H7" t="str">
            <v>94 725 593</v>
          </cell>
          <cell r="I7" t="str">
            <v>94 725 591</v>
          </cell>
        </row>
        <row r="8">
          <cell r="C8" t="str">
            <v>VKCA 3001 A</v>
          </cell>
          <cell r="D8">
            <v>826245</v>
          </cell>
          <cell r="E8" t="str">
            <v>618 3003 00</v>
          </cell>
          <cell r="F8" t="str">
            <v>3000 951 281</v>
          </cell>
          <cell r="G8" t="str">
            <v>CITROËN: 2052-87 /2050L9  /205287  /205286  /2051E3  /2051-88  /2052-86  /205188  /2050-L9 PEUGEOT : 2052-86/ 205177/ 2050J2/ 2050-J2/ 205286</v>
          </cell>
          <cell r="H8"/>
          <cell r="I8"/>
        </row>
        <row r="9">
          <cell r="C9" t="str">
            <v>VKCA 3002 A</v>
          </cell>
          <cell r="D9">
            <v>821340</v>
          </cell>
          <cell r="E9" t="str">
            <v>618 2309 00</v>
          </cell>
          <cell r="F9" t="str">
            <v>3000 556 101</v>
          </cell>
          <cell r="G9" t="str">
            <v>CITROËN: 2050J1/ 2051-S5/ 2050-H3/ 205289/ 2051S5/ 205288/ 2050-43/ 2052-89/ 2050-J1/ 2052-94/ 205188/ 205043/ 205294/ 2050H3/ 2052-88/ 2051-88   PEUGEOT: 205288/ 205149/ 2050-G8/ 2050G8/ 2052-88/ 2050-44/ 2050H2/ 2051J5/ 2051-J5/ 2051-49/ 205044/ 2050-H2</v>
          </cell>
          <cell r="H9"/>
          <cell r="I9"/>
        </row>
        <row r="10">
          <cell r="C10" t="str">
            <v>VKCA 3003 A</v>
          </cell>
          <cell r="D10">
            <v>826211</v>
          </cell>
          <cell r="E10" t="str">
            <v>620 3084 00</v>
          </cell>
          <cell r="F10" t="str">
            <v>3000 000 364                  6480</v>
          </cell>
          <cell r="G10" t="str">
            <v xml:space="preserve">2050.H5 </v>
          </cell>
          <cell r="H10" t="str">
            <v>2004.AG</v>
          </cell>
          <cell r="I10" t="str">
            <v>2055.W1</v>
          </cell>
        </row>
        <row r="11">
          <cell r="C11" t="str">
            <v>VKCA 3005 A</v>
          </cell>
          <cell r="D11">
            <v>821365</v>
          </cell>
          <cell r="E11" t="str">
            <v>620 3002 00</v>
          </cell>
          <cell r="F11" t="str">
            <v>3000  951 725</v>
          </cell>
          <cell r="G11" t="str">
            <v>CITROËN: 2050G9/ 2052E7/ 2050-X1/ 2050X1/ 2050-G9/ 2052-E7    PEUGEOT: 2050-68/ 2051J8/ 2052-91/ 2051-J8/ 2052-54/ 2052-E6/ 205098/ 2051-48/ 205291/205148/ 2050-98/ 205068/ 2052E6/ 205254</v>
          </cell>
          <cell r="H11"/>
          <cell r="I11"/>
        </row>
        <row r="12">
          <cell r="C12" t="str">
            <v>VKCA 3011 A</v>
          </cell>
          <cell r="D12">
            <v>826372</v>
          </cell>
          <cell r="E12" t="str">
            <v>620 3121 00</v>
          </cell>
          <cell r="F12" t="str">
            <v>3000 950 025</v>
          </cell>
          <cell r="G12" t="str">
            <v>CITROËN: 2052T3/ 2052-E1/ 2050N5/ 2052-T3/ 2051W0/ 2052E1/ 2052-85/ 205285/ 2051-W0/ 2050-N5    PEUGEOT: 2052-E0/ 2051-52/ 2052-84/ 2052E0/ 205152/ 2052T3/ 2050-K8/ 2051W0/ 2050K8/ 2051-W0/ 2052-T3/ 205284</v>
          </cell>
          <cell r="H12"/>
          <cell r="I12"/>
        </row>
        <row r="13">
          <cell r="C13" t="str">
            <v>VKCA 3012 A</v>
          </cell>
          <cell r="D13"/>
          <cell r="E13" t="str">
            <v>623 3325 00</v>
          </cell>
          <cell r="F13" t="str">
            <v>3000 951 341    PARA VOL SOLIDO</v>
          </cell>
          <cell r="G13" t="str">
            <v>2051.Z1</v>
          </cell>
          <cell r="H13"/>
          <cell r="I13"/>
        </row>
        <row r="14">
          <cell r="C14" t="str">
            <v>VKCA 3013 A</v>
          </cell>
          <cell r="D14"/>
          <cell r="E14" t="str">
            <v>624 3218 00</v>
          </cell>
          <cell r="F14"/>
          <cell r="G14" t="str">
            <v>2051.G4</v>
          </cell>
          <cell r="H14" t="str">
            <v>2004.AV</v>
          </cell>
          <cell r="I14" t="str">
            <v>2055.FP</v>
          </cell>
        </row>
        <row r="15">
          <cell r="C15" t="str">
            <v>VKCA 3014 A</v>
          </cell>
          <cell r="D15">
            <v>826244</v>
          </cell>
          <cell r="E15" t="str">
            <v>623 3141 00</v>
          </cell>
          <cell r="F15" t="str">
            <v>3000 950 061</v>
          </cell>
          <cell r="G15" t="str">
            <v>CITROËN: 2051 T9/ 2051 G2/ 2052 K2/ 2051 33/ 2052 K1     PEUGEOT:       2051 34/ 2051 33/ 2052 K1/ 2052 K2/ 2051 G2/ 2051 T9</v>
          </cell>
          <cell r="H15"/>
          <cell r="I15"/>
        </row>
        <row r="16">
          <cell r="C16" t="str">
            <v>VKCA 5006 A</v>
          </cell>
          <cell r="D16">
            <v>801617</v>
          </cell>
          <cell r="E16" t="str">
            <v>623 1629 60</v>
          </cell>
          <cell r="F16" t="str">
            <v>3000 856 101</v>
          </cell>
          <cell r="G16" t="str">
            <v>R1020068</v>
          </cell>
          <cell r="H16">
            <v>94435011</v>
          </cell>
          <cell r="I16">
            <v>97143203</v>
          </cell>
        </row>
        <row r="17">
          <cell r="C17" t="str">
            <v>VKCA 2001 A</v>
          </cell>
          <cell r="D17">
            <v>650310</v>
          </cell>
          <cell r="E17" t="str">
            <v>618 3012 00</v>
          </cell>
          <cell r="F17" t="str">
            <v>3000 954 333                        6573</v>
          </cell>
          <cell r="G17">
            <v>7077514</v>
          </cell>
          <cell r="H17">
            <v>7663153</v>
          </cell>
          <cell r="I17">
            <v>7522060</v>
          </cell>
        </row>
        <row r="18">
          <cell r="C18" t="str">
            <v>VKCA 2002 A</v>
          </cell>
          <cell r="D18" t="str">
            <v>3431 / 227632</v>
          </cell>
          <cell r="E18" t="str">
            <v xml:space="preserve">619 3007 00                                        </v>
          </cell>
          <cell r="F18" t="str">
            <v>3000 954 335 / 6568</v>
          </cell>
          <cell r="G18">
            <v>7077250</v>
          </cell>
          <cell r="H18">
            <v>50006787</v>
          </cell>
          <cell r="I18">
            <v>7522058</v>
          </cell>
        </row>
        <row r="19">
          <cell r="C19" t="str">
            <v>VKCA 2003 A</v>
          </cell>
          <cell r="D19">
            <v>3347</v>
          </cell>
          <cell r="E19" t="str">
            <v>618 3010 00</v>
          </cell>
          <cell r="F19" t="str">
            <v xml:space="preserve">3000 000 113          </v>
          </cell>
          <cell r="G19"/>
          <cell r="H19">
            <v>46476073</v>
          </cell>
          <cell r="I19">
            <v>46476074</v>
          </cell>
        </row>
        <row r="20">
          <cell r="C20" t="str">
            <v>VKCA 2004 A</v>
          </cell>
          <cell r="D20">
            <v>801287</v>
          </cell>
          <cell r="E20" t="str">
            <v>617 0473 00</v>
          </cell>
          <cell r="F20" t="str">
            <v>3000 468 001</v>
          </cell>
          <cell r="G20" t="str">
            <v> 5888367/5892668</v>
          </cell>
          <cell r="H20"/>
          <cell r="I20"/>
        </row>
        <row r="21">
          <cell r="C21" t="str">
            <v>VKCA 2005 A</v>
          </cell>
          <cell r="D21" t="str">
            <v>650338 / 227624</v>
          </cell>
          <cell r="E21" t="str">
            <v>619 3011 00</v>
          </cell>
          <cell r="F21" t="str">
            <v>3000 954 330 / 6565</v>
          </cell>
          <cell r="G21">
            <v>46819936</v>
          </cell>
          <cell r="H21">
            <v>50006787</v>
          </cell>
          <cell r="I21">
            <v>46476076</v>
          </cell>
        </row>
        <row r="22">
          <cell r="C22" t="str">
            <v>VKCA 2006 A</v>
          </cell>
          <cell r="D22">
            <v>650392</v>
          </cell>
          <cell r="E22" t="str">
            <v>620 3022 00</v>
          </cell>
          <cell r="F22" t="str">
            <v>3000 827 301</v>
          </cell>
          <cell r="G22">
            <v>46773227</v>
          </cell>
          <cell r="H22">
            <v>46444128</v>
          </cell>
          <cell r="I22">
            <v>46524009</v>
          </cell>
        </row>
        <row r="23">
          <cell r="C23" t="str">
            <v>VKCA 2007 A</v>
          </cell>
          <cell r="D23">
            <v>828102</v>
          </cell>
          <cell r="E23" t="str">
            <v xml:space="preserve">619 3015 00                                           </v>
          </cell>
          <cell r="F23" t="str">
            <v>3000 000 144 / 6586</v>
          </cell>
          <cell r="G23">
            <v>46810287</v>
          </cell>
          <cell r="H23">
            <v>46743929</v>
          </cell>
          <cell r="I23">
            <v>46810289</v>
          </cell>
        </row>
        <row r="24">
          <cell r="C24" t="str">
            <v>VKCA 2008 A</v>
          </cell>
          <cell r="D24"/>
          <cell r="E24" t="str">
            <v>619 3004 00</v>
          </cell>
          <cell r="F24">
            <v>6089</v>
          </cell>
          <cell r="G24" t="str">
            <v>552 260 31</v>
          </cell>
          <cell r="H24"/>
          <cell r="I24"/>
        </row>
        <row r="25">
          <cell r="C25" t="str">
            <v>VKCA 2009 A</v>
          </cell>
          <cell r="D25">
            <v>228225</v>
          </cell>
          <cell r="E25" t="str">
            <v>621 3044 33</v>
          </cell>
          <cell r="F25" t="str">
            <v>3000 000 353 /9567</v>
          </cell>
          <cell r="G25"/>
          <cell r="H25">
            <v>7083816</v>
          </cell>
          <cell r="I25">
            <v>7084824</v>
          </cell>
        </row>
        <row r="26">
          <cell r="C26" t="str">
            <v>VKCA 2010 A</v>
          </cell>
          <cell r="D26">
            <v>228072</v>
          </cell>
          <cell r="E26" t="str">
            <v>622 3252 33</v>
          </cell>
          <cell r="F26" t="str">
            <v>3000 001 238</v>
          </cell>
          <cell r="H26" t="str">
            <v>552 504 32</v>
          </cell>
          <cell r="I26" t="str">
            <v>552 504 30</v>
          </cell>
        </row>
        <row r="27">
          <cell r="C27" t="str">
            <v>VKCA 2012 A</v>
          </cell>
          <cell r="D27">
            <v>232567</v>
          </cell>
          <cell r="E27" t="str">
            <v>624 3227 00</v>
          </cell>
          <cell r="F27">
            <v>6084</v>
          </cell>
          <cell r="G27">
            <v>71734907</v>
          </cell>
          <cell r="H27"/>
          <cell r="I27"/>
        </row>
        <row r="28">
          <cell r="C28" t="str">
            <v>VKCA 2011 A</v>
          </cell>
          <cell r="D28" t="str">
            <v>232531                    801833</v>
          </cell>
          <cell r="E28" t="str">
            <v>624 1846 00</v>
          </cell>
          <cell r="F28"/>
          <cell r="G28">
            <v>71719217</v>
          </cell>
          <cell r="H28">
            <v>1303252080</v>
          </cell>
          <cell r="I28">
            <v>1303251080</v>
          </cell>
        </row>
        <row r="29">
          <cell r="C29" t="str">
            <v>VKCA 4001 A</v>
          </cell>
          <cell r="D29" t="str">
            <v>228282     228081</v>
          </cell>
          <cell r="E29" t="str">
            <v>620 3100 09</v>
          </cell>
          <cell r="F29" t="str">
            <v>3000 000 219 / 9516</v>
          </cell>
          <cell r="G29" t="str">
            <v>XS61 7540 AB</v>
          </cell>
          <cell r="H29"/>
          <cell r="I29" t="str">
            <v>XS61 7550 AB</v>
          </cell>
        </row>
        <row r="30">
          <cell r="C30" t="str">
            <v>VKCA 4002 A</v>
          </cell>
          <cell r="D30">
            <v>650796</v>
          </cell>
          <cell r="E30" t="str">
            <v xml:space="preserve">620 0235 00                                               </v>
          </cell>
          <cell r="F30" t="str">
            <v>3000 954 278 / 6199</v>
          </cell>
          <cell r="G30"/>
          <cell r="H30" t="str">
            <v>029 141117 4</v>
          </cell>
          <cell r="I30" t="str">
            <v>029 141031 1</v>
          </cell>
        </row>
        <row r="31">
          <cell r="C31" t="str">
            <v>VKCA 4003 A</v>
          </cell>
          <cell r="D31">
            <v>228274</v>
          </cell>
          <cell r="E31" t="str">
            <v>626 3004  00</v>
          </cell>
          <cell r="F31"/>
          <cell r="G31"/>
          <cell r="H31" t="str">
            <v>YL5Z 7563 AA</v>
          </cell>
          <cell r="I31" t="str">
            <v>F87Z 7550 BA</v>
          </cell>
        </row>
        <row r="32">
          <cell r="C32" t="str">
            <v>VKCA 4004 A</v>
          </cell>
          <cell r="D32">
            <v>228258</v>
          </cell>
          <cell r="E32" t="str">
            <v>618 2263 09</v>
          </cell>
          <cell r="F32" t="str">
            <v>3000 651 131 / 9471</v>
          </cell>
          <cell r="G32" t="str">
            <v>96FG 7540 BD</v>
          </cell>
          <cell r="H32"/>
          <cell r="I32" t="str">
            <v>96FG 7550 H4 C</v>
          </cell>
        </row>
        <row r="33">
          <cell r="C33" t="str">
            <v>VKCA 4005 A</v>
          </cell>
          <cell r="D33">
            <v>826215</v>
          </cell>
          <cell r="E33" t="str">
            <v>622 2108 00</v>
          </cell>
          <cell r="F33" t="str">
            <v>3000 243 001</v>
          </cell>
          <cell r="G33"/>
          <cell r="H33" t="str">
            <v>93 BG 7563 AA</v>
          </cell>
          <cell r="I33" t="str">
            <v>89 AB 7550 BA</v>
          </cell>
        </row>
        <row r="34">
          <cell r="C34" t="str">
            <v>VKCA 4006 A</v>
          </cell>
          <cell r="D34">
            <v>228213</v>
          </cell>
          <cell r="E34" t="str">
            <v>622 3086 00</v>
          </cell>
          <cell r="F34">
            <v>6574</v>
          </cell>
          <cell r="G34" t="str">
            <v>95 AX 7L596 CA</v>
          </cell>
          <cell r="H34" t="str">
            <v>95 BX 7563 AA</v>
          </cell>
          <cell r="I34" t="str">
            <v>BF8A 7550 AA</v>
          </cell>
        </row>
        <row r="35">
          <cell r="C35" t="str">
            <v>VKCA 4007 A</v>
          </cell>
          <cell r="D35">
            <v>826043</v>
          </cell>
          <cell r="E35" t="str">
            <v>621 2135 09</v>
          </cell>
          <cell r="F35"/>
          <cell r="G35" t="str">
            <v>96 FX 7L596 BA</v>
          </cell>
          <cell r="H35" t="str">
            <v>96 FG 7563 D2A</v>
          </cell>
          <cell r="I35" t="str">
            <v>96 FG 7550 D2A</v>
          </cell>
        </row>
        <row r="36">
          <cell r="C36" t="str">
            <v>VKCA 93001 A</v>
          </cell>
          <cell r="D36"/>
          <cell r="E36" t="str">
            <v>620 3154 00</v>
          </cell>
          <cell r="F36" t="str">
            <v>3000 954 438</v>
          </cell>
          <cell r="G36"/>
          <cell r="H36" t="str">
            <v>22300-RB0005</v>
          </cell>
          <cell r="I36" t="str">
            <v>22200-RB0005</v>
          </cell>
        </row>
        <row r="37">
          <cell r="C37" t="str">
            <v>VKCA 93002 A</v>
          </cell>
          <cell r="D37">
            <v>828426</v>
          </cell>
          <cell r="E37" t="str">
            <v>619 3047 00</v>
          </cell>
          <cell r="F37" t="str">
            <v>3000 954 364 / 6364</v>
          </cell>
          <cell r="G37" t="str">
            <v>22000-PWH-0160</v>
          </cell>
          <cell r="H37" t="str">
            <v>22300-PWH-0160</v>
          </cell>
          <cell r="I37" t="str">
            <v>22200-PWH-0160</v>
          </cell>
        </row>
        <row r="38">
          <cell r="C38" t="str">
            <v>VKCA 95001 A</v>
          </cell>
          <cell r="D38">
            <v>826842</v>
          </cell>
          <cell r="E38" t="str">
            <v>624 3404 00</v>
          </cell>
          <cell r="F38" t="str">
            <v>3000 954 234 / 6234</v>
          </cell>
          <cell r="G38" t="str">
            <v>HYUNDAI: 41421-39265/ 41300-39260/ 4142139275/ 41100-39260/ 4142139265/ 41421-39275/ 4110039260/ 4130039260      KIA: 4130039260/ 41300-39260,41100-39260/ 4110039260/ 41421-39275/ 4142139275</v>
          </cell>
          <cell r="H38"/>
          <cell r="I38"/>
        </row>
        <row r="39">
          <cell r="C39" t="str">
            <v>VKCA 92001 A</v>
          </cell>
          <cell r="D39">
            <v>828250</v>
          </cell>
          <cell r="E39"/>
          <cell r="F39"/>
          <cell r="G39"/>
          <cell r="H39"/>
          <cell r="I39"/>
        </row>
        <row r="40">
          <cell r="C40" t="str">
            <v>VKCA 3003 A</v>
          </cell>
          <cell r="D40" t="str">
            <v>826211 / 228315</v>
          </cell>
          <cell r="E40" t="str">
            <v>620 3086 00</v>
          </cell>
          <cell r="F40" t="str">
            <v>6081 / 6380</v>
          </cell>
          <cell r="G40" t="str">
            <v>2050.P9</v>
          </cell>
          <cell r="H40" t="str">
            <v>2004.AG</v>
          </cell>
          <cell r="I40" t="str">
            <v>2055.W1</v>
          </cell>
        </row>
        <row r="41">
          <cell r="C41" t="str">
            <v>VKCA 3004 A</v>
          </cell>
          <cell r="D41" t="str">
            <v>826212 / 826213</v>
          </cell>
          <cell r="E41" t="str">
            <v>620 3087 00</v>
          </cell>
          <cell r="F41" t="str">
            <v>3000 951 336</v>
          </cell>
          <cell r="G41" t="str">
            <v>CITROËN: 2050-R8/ 2051C4 /2050-J5/ 2050R8/ 2050J5  PEUGEOT: 2051-57/ 2050-R5/ 2050J6/ 2050-J6/ 2050R5/ 205157</v>
          </cell>
          <cell r="H41"/>
          <cell r="I41"/>
        </row>
        <row r="42">
          <cell r="C42" t="str">
            <v>VKCA 3006 A</v>
          </cell>
          <cell r="D42" t="str">
            <v>801290     801258</v>
          </cell>
          <cell r="E42" t="str">
            <v>620 1150 00  620 3096 00  620 1148 00</v>
          </cell>
          <cell r="F42" t="str">
            <v>3000 561  001</v>
          </cell>
          <cell r="G42" t="str">
            <v>2050.G5</v>
          </cell>
          <cell r="H42" t="str">
            <v>2004.V9</v>
          </cell>
          <cell r="I42" t="str">
            <v>2055.Q4</v>
          </cell>
        </row>
        <row r="43">
          <cell r="C43" t="str">
            <v>VKCA 3007 A</v>
          </cell>
          <cell r="D43">
            <v>821341</v>
          </cell>
          <cell r="E43" t="str">
            <v>620 1612 00</v>
          </cell>
          <cell r="F43" t="str">
            <v>3000 633 001</v>
          </cell>
          <cell r="G43" t="str">
            <v>2051.26</v>
          </cell>
          <cell r="H43" t="str">
            <v>2004.W4</v>
          </cell>
          <cell r="I43" t="str">
            <v>2055.N2</v>
          </cell>
        </row>
        <row r="44">
          <cell r="C44" t="str">
            <v>VKCA 3008 A</v>
          </cell>
          <cell r="D44">
            <v>650179</v>
          </cell>
          <cell r="E44" t="str">
            <v>622 3020 00</v>
          </cell>
          <cell r="F44">
            <v>6500</v>
          </cell>
          <cell r="G44"/>
          <cell r="H44" t="str">
            <v>2004.401N</v>
          </cell>
          <cell r="I44" t="str">
            <v>2055.015N</v>
          </cell>
        </row>
        <row r="45">
          <cell r="C45" t="str">
            <v>VKCA 3009 A</v>
          </cell>
          <cell r="D45" t="str">
            <v>826033 / 826345</v>
          </cell>
          <cell r="E45" t="str">
            <v>623 3043 00</v>
          </cell>
          <cell r="F45" t="str">
            <v>3000 859 501 / 6340</v>
          </cell>
          <cell r="G45" t="str">
            <v>2050.G1</v>
          </cell>
          <cell r="H45" t="str">
            <v>2004.X2</v>
          </cell>
          <cell r="I45" t="str">
            <v>2055.FY</v>
          </cell>
        </row>
        <row r="46">
          <cell r="C46" t="str">
            <v>VKCA 3010 A</v>
          </cell>
          <cell r="D46">
            <v>826201</v>
          </cell>
          <cell r="E46" t="str">
            <v>623 3076 00</v>
          </cell>
          <cell r="F46" t="str">
            <v>3000 000 790</v>
          </cell>
          <cell r="G46" t="str">
            <v>2050.77</v>
          </cell>
          <cell r="H46" t="str">
            <v>2004.X2</v>
          </cell>
          <cell r="I46" t="str">
            <v>2055.FY</v>
          </cell>
        </row>
        <row r="47">
          <cell r="C47" t="str">
            <v>VKCA 6001 A</v>
          </cell>
          <cell r="D47">
            <v>650342</v>
          </cell>
          <cell r="E47" t="str">
            <v>618 3014 00</v>
          </cell>
          <cell r="F47" t="str">
            <v>3000 000 319 / 6819</v>
          </cell>
          <cell r="G47"/>
          <cell r="H47"/>
          <cell r="I47"/>
        </row>
        <row r="48">
          <cell r="C48" t="str">
            <v>VKCA 6002 A</v>
          </cell>
          <cell r="D48">
            <v>821183</v>
          </cell>
          <cell r="E48" t="str">
            <v>618 3026 00</v>
          </cell>
          <cell r="F48"/>
          <cell r="G48" t="str">
            <v>DACIA: 7701478125/ 7701477018/ 302055852R  NISSAN: 30001-00QAN/ 3000100QAN  RENAULT:  7701478124/ 302055852R/ 7711134828/ 7701478126/ 7711134839/ 7700103860/ 7701476913/ 7701477133/ 7701468828/ 7701478190/ 7701477134/ 7701474557/ 7701478125/ 7711497220/ 7701470986</v>
          </cell>
          <cell r="H48"/>
          <cell r="I48"/>
        </row>
        <row r="49">
          <cell r="C49" t="str">
            <v>VKCA 6003 A</v>
          </cell>
          <cell r="D49">
            <v>3433</v>
          </cell>
          <cell r="E49" t="str">
            <v>618 3015 00</v>
          </cell>
          <cell r="F49"/>
          <cell r="G49"/>
          <cell r="H49"/>
          <cell r="I49"/>
        </row>
        <row r="50">
          <cell r="C50" t="str">
            <v>VKCA 6004 A</v>
          </cell>
          <cell r="D50" t="str">
            <v>650507 / 227999</v>
          </cell>
          <cell r="E50" t="str">
            <v>620 2236 00 simple</v>
          </cell>
          <cell r="F50" t="str">
            <v>3000 000 272         3000 954 302     3000 954 303   6589 / 6502</v>
          </cell>
          <cell r="G50" t="str">
            <v>7702217597        7702217606     7702217955</v>
          </cell>
          <cell r="H50"/>
          <cell r="I50"/>
        </row>
        <row r="51">
          <cell r="C51" t="str">
            <v>VKCA 6005 A</v>
          </cell>
          <cell r="D51" t="str">
            <v>228102      228061      228196</v>
          </cell>
          <cell r="E51" t="str">
            <v>620 3041 00</v>
          </cell>
          <cell r="F51" t="str">
            <v>3000 954 366         3000 000 175      3000 001 091   6366/ 6466/ 6588/ 6589</v>
          </cell>
          <cell r="G51"/>
          <cell r="H51" t="str">
            <v>7700 107 216</v>
          </cell>
          <cell r="I51" t="str">
            <v>8200 122 349</v>
          </cell>
        </row>
        <row r="52">
          <cell r="C52" t="str">
            <v>VKCA 6006 A</v>
          </cell>
          <cell r="D52">
            <v>228065</v>
          </cell>
          <cell r="E52" t="str">
            <v>620 3119 09</v>
          </cell>
          <cell r="F52"/>
          <cell r="G52" t="str">
            <v>8200 327 497       30 20 509 01R</v>
          </cell>
          <cell r="H52" t="str">
            <v>82 00 187 171</v>
          </cell>
          <cell r="I52" t="str">
            <v>82 00 539 048</v>
          </cell>
        </row>
        <row r="53">
          <cell r="C53" t="str">
            <v>VKCA 6007 A</v>
          </cell>
          <cell r="D53">
            <v>228100</v>
          </cell>
          <cell r="E53" t="str">
            <v>622 3074 00</v>
          </cell>
          <cell r="F53" t="str">
            <v>3000 000 175 /6589              3000 954 366 /6366</v>
          </cell>
          <cell r="G53"/>
          <cell r="H53" t="str">
            <v>7700 107 216</v>
          </cell>
          <cell r="I53" t="str">
            <v>8200 438 285</v>
          </cell>
        </row>
        <row r="54">
          <cell r="C54" t="str">
            <v>VKCA 6008 A</v>
          </cell>
          <cell r="D54"/>
          <cell r="E54" t="str">
            <v>622 3096 09</v>
          </cell>
          <cell r="F54"/>
          <cell r="G54" t="str">
            <v>8200 527 571</v>
          </cell>
          <cell r="H54" t="str">
            <v>8200 527 569</v>
          </cell>
          <cell r="I54" t="str">
            <v>8200 335 084</v>
          </cell>
        </row>
        <row r="55">
          <cell r="C55" t="str">
            <v>VKCA 6009 A</v>
          </cell>
          <cell r="D55">
            <v>826308</v>
          </cell>
          <cell r="E55" t="str">
            <v>622 3055 00</v>
          </cell>
          <cell r="F55" t="str">
            <v>3000 951 285</v>
          </cell>
          <cell r="G55" t="str">
            <v>7711 134 888</v>
          </cell>
          <cell r="H55"/>
          <cell r="I55"/>
        </row>
        <row r="56">
          <cell r="C56" t="str">
            <v>VKCA 6010 A</v>
          </cell>
          <cell r="D56" t="str">
            <v>650713        228101</v>
          </cell>
          <cell r="E56" t="str">
            <v>622 3069 00</v>
          </cell>
          <cell r="F56">
            <v>6818</v>
          </cell>
          <cell r="G56"/>
          <cell r="H56" t="str">
            <v>7700 108 363</v>
          </cell>
          <cell r="I56" t="str">
            <v>8200 122 325</v>
          </cell>
        </row>
        <row r="57">
          <cell r="C57" t="str">
            <v>VKCA 6011 A</v>
          </cell>
          <cell r="D57">
            <v>650183</v>
          </cell>
          <cell r="E57" t="str">
            <v>622 2244 00</v>
          </cell>
          <cell r="F57">
            <v>6814</v>
          </cell>
          <cell r="G57" t="str">
            <v>7702 217 599</v>
          </cell>
          <cell r="H57"/>
          <cell r="I57"/>
        </row>
        <row r="58">
          <cell r="C58" t="str">
            <v>VKCA 6012 A</v>
          </cell>
          <cell r="D58">
            <v>801107</v>
          </cell>
          <cell r="E58" t="str">
            <v>620 3043 00</v>
          </cell>
          <cell r="F58">
            <v>6815</v>
          </cell>
          <cell r="G58" t="str">
            <v>7701470245 7701466857 7711134060 7701466003</v>
          </cell>
          <cell r="H58"/>
          <cell r="I58"/>
        </row>
        <row r="59">
          <cell r="C59" t="str">
            <v>VKCA 6013 A</v>
          </cell>
          <cell r="D59">
            <v>650874</v>
          </cell>
          <cell r="E59" t="str">
            <v>620 3068 00</v>
          </cell>
          <cell r="F59" t="str">
            <v>3000 951 526</v>
          </cell>
          <cell r="G59"/>
          <cell r="H59" t="str">
            <v>7700 852 339</v>
          </cell>
          <cell r="I59" t="str">
            <v>7700 857 481</v>
          </cell>
        </row>
        <row r="60">
          <cell r="C60" t="str">
            <v>VKCA 91001 A</v>
          </cell>
          <cell r="D60">
            <v>801502</v>
          </cell>
          <cell r="E60" t="str">
            <v xml:space="preserve">622 3059 00                  </v>
          </cell>
          <cell r="F60" t="str">
            <v>3000 954 378</v>
          </cell>
          <cell r="G60"/>
          <cell r="H60" t="str">
            <v>31210-02100A</v>
          </cell>
          <cell r="I60" t="str">
            <v>31250-02070B</v>
          </cell>
        </row>
        <row r="61">
          <cell r="C61" t="str">
            <v>VKCA 91002 A</v>
          </cell>
          <cell r="D61"/>
          <cell r="E61" t="str">
            <v>620 3242 09</v>
          </cell>
          <cell r="F61" t="str">
            <v>3000 001 340</v>
          </cell>
          <cell r="G61"/>
          <cell r="H61"/>
          <cell r="I61"/>
        </row>
        <row r="62">
          <cell r="C62" t="str">
            <v>VKCA 91003 A</v>
          </cell>
          <cell r="D62">
            <v>228273</v>
          </cell>
          <cell r="E62" t="str">
            <v>624 3035 09</v>
          </cell>
          <cell r="F62"/>
          <cell r="G62"/>
          <cell r="H62" t="str">
            <v>31210-0W040</v>
          </cell>
          <cell r="I62" t="str">
            <v>31250-0W040</v>
          </cell>
        </row>
        <row r="63">
          <cell r="C63" t="str">
            <v>VKCA 91004 A</v>
          </cell>
          <cell r="D63">
            <v>810044</v>
          </cell>
          <cell r="E63" t="str">
            <v>626 3024 09   626 3022 09</v>
          </cell>
          <cell r="F63" t="str">
            <v>3000 954 367 / 6367</v>
          </cell>
          <cell r="G63"/>
          <cell r="H63" t="str">
            <v>31210-0K060</v>
          </cell>
          <cell r="I63" t="str">
            <v>31250-0K070-B</v>
          </cell>
        </row>
        <row r="64">
          <cell r="C64" t="str">
            <v>VKCA 91005 A</v>
          </cell>
          <cell r="D64"/>
          <cell r="E64"/>
          <cell r="F64"/>
          <cell r="G64" t="str">
            <v>31001-0K010</v>
          </cell>
          <cell r="H64" t="str">
            <v>31250-0K340</v>
          </cell>
          <cell r="I64" t="str">
            <v>31210-0K360</v>
          </cell>
        </row>
        <row r="65">
          <cell r="C65" t="str">
            <v>VKCA 1001 A</v>
          </cell>
          <cell r="D65" t="str">
            <v>228224      228228</v>
          </cell>
          <cell r="E65" t="str">
            <v>620 3034 00 620 3127 00</v>
          </cell>
          <cell r="F65" t="str">
            <v>3000 000 782           6291                    6391</v>
          </cell>
          <cell r="G65" t="str">
            <v>APS 198015 C</v>
          </cell>
          <cell r="H65" t="str">
            <v>036 141026 C</v>
          </cell>
          <cell r="I65" t="str">
            <v>032 141032 F</v>
          </cell>
        </row>
        <row r="66">
          <cell r="C66" t="str">
            <v>VKCA 1002 A</v>
          </cell>
          <cell r="D66">
            <v>826680</v>
          </cell>
          <cell r="E66" t="str">
            <v>619 3029 00   619 3157 00</v>
          </cell>
          <cell r="F66" t="str">
            <v>3000 951 701</v>
          </cell>
          <cell r="G66"/>
          <cell r="H66" t="str">
            <v>038 141 025 G</v>
          </cell>
          <cell r="I66" t="str">
            <v>038 141 031 R</v>
          </cell>
        </row>
        <row r="67">
          <cell r="C67" t="str">
            <v>VKCA 1003 A</v>
          </cell>
          <cell r="D67" t="str">
            <v>228212      227660       651941</v>
          </cell>
          <cell r="E67" t="str">
            <v xml:space="preserve">621 3003 00                                            </v>
          </cell>
          <cell r="F67" t="str">
            <v>3000 954 268 / 6561</v>
          </cell>
          <cell r="G67"/>
          <cell r="H67" t="str">
            <v>026 141117 8</v>
          </cell>
          <cell r="I67" t="str">
            <v>026 141031 19</v>
          </cell>
        </row>
        <row r="68">
          <cell r="C68" t="str">
            <v>VKCA 1004 A</v>
          </cell>
          <cell r="D68">
            <v>650705</v>
          </cell>
          <cell r="E68" t="str">
            <v>620 3045 00</v>
          </cell>
          <cell r="F68" t="str">
            <v>3000 000 142</v>
          </cell>
          <cell r="G68"/>
          <cell r="H68"/>
          <cell r="I68"/>
        </row>
        <row r="69">
          <cell r="C69" t="str">
            <v>VKCA 1005 A</v>
          </cell>
          <cell r="D69" t="str">
            <v>821799                   650707</v>
          </cell>
          <cell r="E69" t="str">
            <v>622 2400 00</v>
          </cell>
          <cell r="F69" t="str">
            <v>3000 822 701     3000 000 182</v>
          </cell>
          <cell r="G69"/>
          <cell r="H69" t="str">
            <v>06A 141 025 H</v>
          </cell>
          <cell r="I69" t="str">
            <v>06A 141 031 A</v>
          </cell>
        </row>
        <row r="70">
          <cell r="C70" t="str">
            <v>VKCA 1006 A</v>
          </cell>
          <cell r="D70">
            <v>801673</v>
          </cell>
          <cell r="E70" t="str">
            <v>623 3066 00</v>
          </cell>
          <cell r="F70" t="str">
            <v>3000 030 001            6262  /  6263</v>
          </cell>
          <cell r="G70"/>
          <cell r="H70" t="str">
            <v>037 141025 2</v>
          </cell>
          <cell r="I70" t="str">
            <v>037 141031 12</v>
          </cell>
        </row>
        <row r="71">
          <cell r="C71" t="str">
            <v>VKCA 1007 A</v>
          </cell>
          <cell r="D71">
            <v>227648</v>
          </cell>
          <cell r="E71" t="str">
            <v xml:space="preserve"> 619 3010 00                    620 3044 00                     </v>
          </cell>
          <cell r="F71" t="str">
            <v>3000 954 283                    3000 000 269  AMBOS 190 mm</v>
          </cell>
          <cell r="G71"/>
          <cell r="H71" t="str">
            <v>029 141117 3/7</v>
          </cell>
          <cell r="I71" t="str">
            <v>029 141031 9/13</v>
          </cell>
        </row>
        <row r="72">
          <cell r="C72" t="str">
            <v>VKCA 1008 A</v>
          </cell>
          <cell r="D72">
            <v>801439</v>
          </cell>
          <cell r="E72" t="str">
            <v>620 1166 09</v>
          </cell>
          <cell r="F72">
            <v>6802</v>
          </cell>
          <cell r="G72" t="str">
            <v>1L0 198 010</v>
          </cell>
          <cell r="H72" t="str">
            <v>067 141 026 F</v>
          </cell>
          <cell r="I72" t="str">
            <v>068 141 036 J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490D-637C-4CF8-B714-12B0C36EDA99}">
  <dimension ref="A1:BX257"/>
  <sheetViews>
    <sheetView tabSelected="1" zoomScaleNormal="100" workbookViewId="0">
      <pane ySplit="2" topLeftCell="A3" activePane="bottomLeft" state="frozen"/>
      <selection pane="bottomLeft" activeCell="D30" sqref="D30"/>
    </sheetView>
  </sheetViews>
  <sheetFormatPr baseColWidth="10" defaultColWidth="9.1796875" defaultRowHeight="13" outlineLevelCol="1"/>
  <cols>
    <col min="1" max="1" width="21.54296875" style="2" customWidth="1"/>
    <col min="2" max="2" width="13.453125" style="2" customWidth="1"/>
    <col min="3" max="3" width="12.453125" style="2" customWidth="1" outlineLevel="1"/>
    <col min="4" max="4" width="66.81640625" style="2" customWidth="1" outlineLevel="1"/>
    <col min="5" max="5" width="22.54296875" style="2" customWidth="1" outlineLevel="1"/>
    <col min="6" max="6" width="10.54296875" style="2" customWidth="1" outlineLevel="1"/>
    <col min="7" max="7" width="14.54296875" style="2" customWidth="1" outlineLevel="1"/>
    <col min="8" max="8" width="15.54296875" style="2" customWidth="1" outlineLevel="1"/>
    <col min="9" max="9" width="16.1796875" style="2" customWidth="1" outlineLevel="1"/>
    <col min="10" max="10" width="15.54296875" style="2" customWidth="1"/>
    <col min="11" max="11" width="29.54296875" style="2" bestFit="1" customWidth="1"/>
    <col min="12" max="12" width="80.453125" style="2" customWidth="1"/>
    <col min="13" max="13" width="17" style="2" bestFit="1" customWidth="1"/>
    <col min="14" max="14" width="17.1796875" style="2" bestFit="1" customWidth="1"/>
    <col min="15" max="15" width="16.453125" style="2" bestFit="1" customWidth="1"/>
    <col min="16" max="16" width="27.81640625" style="2" customWidth="1"/>
    <col min="17" max="17" width="24.54296875" style="2" customWidth="1"/>
    <col min="18" max="18" width="17.81640625" style="2" bestFit="1" customWidth="1"/>
    <col min="19" max="19" width="115.453125" style="11" customWidth="1"/>
    <col min="20" max="20" width="68" style="9" customWidth="1"/>
    <col min="21" max="21" width="54.54296875" style="9" customWidth="1"/>
    <col min="22" max="76" width="9.1796875" style="9"/>
    <col min="77" max="16384" width="9.1796875" style="1"/>
  </cols>
  <sheetData>
    <row r="1" spans="1:19" ht="39" customHeight="1" thickBo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9" ht="27" customHeight="1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414</v>
      </c>
      <c r="M2" s="4" t="s">
        <v>415</v>
      </c>
      <c r="N2" s="4" t="s">
        <v>416</v>
      </c>
      <c r="O2" s="6" t="s">
        <v>12</v>
      </c>
      <c r="P2" s="6" t="s">
        <v>13</v>
      </c>
      <c r="Q2" s="6" t="s">
        <v>14</v>
      </c>
      <c r="R2" s="7" t="s">
        <v>15</v>
      </c>
    </row>
    <row r="3" spans="1:19" s="10" customFormat="1" ht="30" customHeight="1">
      <c r="A3" s="14" t="s">
        <v>16</v>
      </c>
      <c r="B3" s="15" t="s">
        <v>17</v>
      </c>
      <c r="C3" s="15" t="s">
        <v>18</v>
      </c>
      <c r="D3" s="15" t="s">
        <v>460</v>
      </c>
      <c r="E3" s="15"/>
      <c r="F3" s="15">
        <v>200</v>
      </c>
      <c r="G3" s="15" t="s">
        <v>19</v>
      </c>
      <c r="H3" s="15">
        <v>28</v>
      </c>
      <c r="I3" s="15" t="s">
        <v>20</v>
      </c>
      <c r="J3" s="16" t="s">
        <v>21</v>
      </c>
      <c r="K3" s="15" t="s">
        <v>22</v>
      </c>
      <c r="L3" s="15" t="str">
        <f>+IFERROR(VLOOKUP(A3,'[1]Códigos OEM'!$C$2:$G$72,5,FALSE),"No Disponible")</f>
        <v>APS 198015 C</v>
      </c>
      <c r="M3" s="15" t="str">
        <f>+IFERROR(VLOOKUP(A3,'[1]Códigos OEM'!$C$2:$H$72,6,FALSE),"No Disponible")</f>
        <v>036 141026 C</v>
      </c>
      <c r="N3" s="15" t="str">
        <f>+IFERROR(VLOOKUP(A3,'[1]Códigos OEM'!$C$2:$I$72,7,FALSE),"No Disponible")</f>
        <v>032 141032 F</v>
      </c>
      <c r="O3" s="15">
        <v>228224</v>
      </c>
      <c r="P3" s="15" t="s">
        <v>23</v>
      </c>
      <c r="Q3" s="15" t="s">
        <v>24</v>
      </c>
      <c r="R3" s="17" t="s">
        <v>25</v>
      </c>
      <c r="S3" s="12"/>
    </row>
    <row r="4" spans="1:19" s="10" customFormat="1" ht="30" customHeight="1">
      <c r="A4" s="20" t="s">
        <v>26</v>
      </c>
      <c r="B4" s="21" t="s">
        <v>17</v>
      </c>
      <c r="C4" s="21" t="s">
        <v>18</v>
      </c>
      <c r="D4" s="21" t="s">
        <v>461</v>
      </c>
      <c r="E4" s="21"/>
      <c r="F4" s="21">
        <v>190</v>
      </c>
      <c r="G4" s="21" t="s">
        <v>19</v>
      </c>
      <c r="H4" s="21">
        <v>28</v>
      </c>
      <c r="I4" s="21" t="s">
        <v>27</v>
      </c>
      <c r="J4" s="22" t="s">
        <v>21</v>
      </c>
      <c r="K4" s="21" t="s">
        <v>459</v>
      </c>
      <c r="L4" s="21">
        <f>+IFERROR(VLOOKUP(A4,'[1]Códigos OEM'!$C$2:$G$72,5,FALSE),"No Disponible")</f>
        <v>0</v>
      </c>
      <c r="M4" s="21" t="str">
        <f>+IFERROR(VLOOKUP(A4,'[1]Códigos OEM'!$C$2:$H$72,6,FALSE),"No Disponible")</f>
        <v>038 141 025 G</v>
      </c>
      <c r="N4" s="21" t="str">
        <f>+IFERROR(VLOOKUP(A4,'[1]Códigos OEM'!$C$2:$I$72,7,FALSE),"No Disponible")</f>
        <v>038 141 031 R</v>
      </c>
      <c r="O4" s="21">
        <v>826280</v>
      </c>
      <c r="P4" s="21" t="s">
        <v>28</v>
      </c>
      <c r="Q4" s="21" t="s">
        <v>27</v>
      </c>
      <c r="R4" s="23" t="s">
        <v>29</v>
      </c>
      <c r="S4" s="12"/>
    </row>
    <row r="5" spans="1:19" s="10" customFormat="1" ht="30" customHeight="1">
      <c r="A5" s="14" t="s">
        <v>30</v>
      </c>
      <c r="B5" s="15" t="s">
        <v>17</v>
      </c>
      <c r="C5" s="15" t="s">
        <v>18</v>
      </c>
      <c r="D5" s="15" t="s">
        <v>462</v>
      </c>
      <c r="E5" s="15"/>
      <c r="F5" s="15">
        <v>210</v>
      </c>
      <c r="G5" s="15" t="s">
        <v>31</v>
      </c>
      <c r="H5" s="15">
        <v>24</v>
      </c>
      <c r="I5" s="15" t="s">
        <v>20</v>
      </c>
      <c r="J5" s="16" t="s">
        <v>21</v>
      </c>
      <c r="K5" s="15" t="s">
        <v>32</v>
      </c>
      <c r="L5" s="15">
        <f>+IFERROR(VLOOKUP(A5,'[1]Códigos OEM'!$C$2:$G$72,5,FALSE),"No Disponible")</f>
        <v>0</v>
      </c>
      <c r="M5" s="15" t="str">
        <f>+IFERROR(VLOOKUP(A5,'[1]Códigos OEM'!$C$2:$H$72,6,FALSE),"No Disponible")</f>
        <v>026 141117 8</v>
      </c>
      <c r="N5" s="15" t="str">
        <f>+IFERROR(VLOOKUP(A5,'[1]Códigos OEM'!$C$2:$I$72,7,FALSE),"No Disponible")</f>
        <v>026 141031 19</v>
      </c>
      <c r="O5" s="15">
        <v>228212</v>
      </c>
      <c r="P5" s="15" t="s">
        <v>33</v>
      </c>
      <c r="Q5" s="15" t="s">
        <v>447</v>
      </c>
      <c r="R5" s="17" t="s">
        <v>34</v>
      </c>
      <c r="S5" s="12"/>
    </row>
    <row r="6" spans="1:19" s="10" customFormat="1" ht="30" customHeight="1">
      <c r="A6" s="20" t="s">
        <v>35</v>
      </c>
      <c r="B6" s="21" t="s">
        <v>36</v>
      </c>
      <c r="C6" s="21" t="s">
        <v>18</v>
      </c>
      <c r="D6" s="21" t="s">
        <v>463</v>
      </c>
      <c r="E6" s="21"/>
      <c r="F6" s="21">
        <v>200</v>
      </c>
      <c r="G6" s="21" t="s">
        <v>19</v>
      </c>
      <c r="H6" s="21">
        <v>24</v>
      </c>
      <c r="I6" s="21" t="s">
        <v>20</v>
      </c>
      <c r="J6" s="22" t="s">
        <v>21</v>
      </c>
      <c r="K6" s="21" t="s">
        <v>32</v>
      </c>
      <c r="L6" s="21">
        <f>+IFERROR(VLOOKUP(A6,'[1]Códigos OEM'!$C$2:$G$72,5,FALSE),"No Disponible")</f>
        <v>0</v>
      </c>
      <c r="M6" s="21">
        <f>+IFERROR(VLOOKUP(A6,'[1]Códigos OEM'!$C$2:$H$72,6,FALSE),"No Disponible")</f>
        <v>0</v>
      </c>
      <c r="N6" s="21">
        <f>+IFERROR(VLOOKUP(A6,'[1]Códigos OEM'!$C$2:$I$72,7,FALSE),"No Disponible")</f>
        <v>0</v>
      </c>
      <c r="O6" s="21">
        <v>650705</v>
      </c>
      <c r="P6" s="21" t="s">
        <v>37</v>
      </c>
      <c r="Q6" s="21" t="s">
        <v>38</v>
      </c>
      <c r="R6" s="23" t="s">
        <v>39</v>
      </c>
      <c r="S6" s="12"/>
    </row>
    <row r="7" spans="1:19" s="10" customFormat="1" ht="30" customHeight="1">
      <c r="A7" s="14" t="s">
        <v>40</v>
      </c>
      <c r="B7" s="15" t="s">
        <v>36</v>
      </c>
      <c r="C7" s="15" t="s">
        <v>18</v>
      </c>
      <c r="D7" s="15" t="s">
        <v>464</v>
      </c>
      <c r="E7" s="15"/>
      <c r="F7" s="15">
        <v>215</v>
      </c>
      <c r="G7" s="15" t="s">
        <v>41</v>
      </c>
      <c r="H7" s="15">
        <v>28</v>
      </c>
      <c r="I7" s="15">
        <v>-10.65</v>
      </c>
      <c r="J7" s="16" t="s">
        <v>21</v>
      </c>
      <c r="K7" s="15" t="s">
        <v>42</v>
      </c>
      <c r="L7" s="15">
        <f>+IFERROR(VLOOKUP(A7,'[1]Códigos OEM'!$C$2:$G$72,5,FALSE),"No Disponible")</f>
        <v>0</v>
      </c>
      <c r="M7" s="15" t="str">
        <f>+IFERROR(VLOOKUP(A7,'[1]Códigos OEM'!$C$2:$H$72,6,FALSE),"No Disponible")</f>
        <v>06A 141 025 H</v>
      </c>
      <c r="N7" s="15" t="str">
        <f>+IFERROR(VLOOKUP(A7,'[1]Códigos OEM'!$C$2:$I$72,7,FALSE),"No Disponible")</f>
        <v>06A 141 031 A</v>
      </c>
      <c r="O7" s="15" t="s">
        <v>43</v>
      </c>
      <c r="P7" s="15" t="s">
        <v>44</v>
      </c>
      <c r="Q7" s="15" t="s">
        <v>45</v>
      </c>
      <c r="R7" s="17" t="s">
        <v>46</v>
      </c>
      <c r="S7" s="12"/>
    </row>
    <row r="8" spans="1:19" s="10" customFormat="1" ht="30" customHeight="1">
      <c r="A8" s="20" t="s">
        <v>47</v>
      </c>
      <c r="B8" s="21" t="s">
        <v>36</v>
      </c>
      <c r="C8" s="21" t="s">
        <v>18</v>
      </c>
      <c r="D8" s="21" t="s">
        <v>465</v>
      </c>
      <c r="E8" s="21"/>
      <c r="F8" s="21">
        <v>228</v>
      </c>
      <c r="G8" s="21" t="s">
        <v>19</v>
      </c>
      <c r="H8" s="21">
        <v>28</v>
      </c>
      <c r="I8" s="21">
        <v>-12.35</v>
      </c>
      <c r="J8" s="22" t="s">
        <v>21</v>
      </c>
      <c r="K8" s="21" t="s">
        <v>42</v>
      </c>
      <c r="L8" s="21">
        <f>+IFERROR(VLOOKUP(A8,'[1]Códigos OEM'!$C$2:$G$72,5,FALSE),"No Disponible")</f>
        <v>0</v>
      </c>
      <c r="M8" s="21" t="str">
        <f>+IFERROR(VLOOKUP(A8,'[1]Códigos OEM'!$C$2:$H$72,6,FALSE),"No Disponible")</f>
        <v>037 141025 2</v>
      </c>
      <c r="N8" s="21" t="str">
        <f>+IFERROR(VLOOKUP(A8,'[1]Códigos OEM'!$C$2:$I$72,7,FALSE),"No Disponible")</f>
        <v>037 141031 12</v>
      </c>
      <c r="O8" s="21">
        <v>801673</v>
      </c>
      <c r="P8" s="21" t="s">
        <v>48</v>
      </c>
      <c r="Q8" s="21" t="s">
        <v>49</v>
      </c>
      <c r="R8" s="23" t="s">
        <v>50</v>
      </c>
      <c r="S8" s="12"/>
    </row>
    <row r="9" spans="1:19" s="10" customFormat="1" ht="30" customHeight="1">
      <c r="A9" s="14" t="s">
        <v>47</v>
      </c>
      <c r="B9" s="15" t="s">
        <v>36</v>
      </c>
      <c r="C9" s="15" t="s">
        <v>208</v>
      </c>
      <c r="D9" s="15" t="s">
        <v>466</v>
      </c>
      <c r="E9" s="15"/>
      <c r="F9" s="15">
        <v>228</v>
      </c>
      <c r="G9" s="15" t="s">
        <v>19</v>
      </c>
      <c r="H9" s="15">
        <v>28</v>
      </c>
      <c r="I9" s="15">
        <v>-12.35</v>
      </c>
      <c r="J9" s="16" t="s">
        <v>21</v>
      </c>
      <c r="K9" s="15" t="s">
        <v>42</v>
      </c>
      <c r="L9" s="15">
        <f>+IFERROR(VLOOKUP(A9,'[1]Códigos OEM'!$C$2:$G$72,5,FALSE),"No Disponible")</f>
        <v>0</v>
      </c>
      <c r="M9" s="15" t="str">
        <f>+IFERROR(VLOOKUP(A9,'[1]Códigos OEM'!$C$2:$H$72,6,FALSE),"No Disponible")</f>
        <v>037 141025 2</v>
      </c>
      <c r="N9" s="15" t="str">
        <f>+IFERROR(VLOOKUP(A9,'[1]Códigos OEM'!$C$2:$I$72,7,FALSE),"No Disponible")</f>
        <v>037 141031 12</v>
      </c>
      <c r="O9" s="15">
        <v>801673</v>
      </c>
      <c r="P9" s="15" t="s">
        <v>48</v>
      </c>
      <c r="Q9" s="15" t="s">
        <v>49</v>
      </c>
      <c r="R9" s="17" t="s">
        <v>50</v>
      </c>
      <c r="S9" s="12"/>
    </row>
    <row r="10" spans="1:19" s="10" customFormat="1" ht="30" customHeight="1">
      <c r="A10" s="20" t="s">
        <v>51</v>
      </c>
      <c r="B10" s="21" t="s">
        <v>52</v>
      </c>
      <c r="C10" s="21" t="s">
        <v>18</v>
      </c>
      <c r="D10" s="21" t="s">
        <v>467</v>
      </c>
      <c r="E10" s="21" t="s">
        <v>53</v>
      </c>
      <c r="F10" s="21">
        <v>190</v>
      </c>
      <c r="G10" s="21" t="s">
        <v>31</v>
      </c>
      <c r="H10" s="21">
        <v>24</v>
      </c>
      <c r="I10" s="21" t="s">
        <v>20</v>
      </c>
      <c r="J10" s="22" t="s">
        <v>21</v>
      </c>
      <c r="K10" s="21" t="s">
        <v>32</v>
      </c>
      <c r="L10" s="21">
        <f>+IFERROR(VLOOKUP(A10,'[1]Códigos OEM'!$C$2:$G$72,5,FALSE),"No Disponible")</f>
        <v>0</v>
      </c>
      <c r="M10" s="21" t="str">
        <f>+IFERROR(VLOOKUP(A10,'[1]Códigos OEM'!$C$2:$H$72,6,FALSE),"No Disponible")</f>
        <v>029 141117 3/7</v>
      </c>
      <c r="N10" s="21" t="str">
        <f>+IFERROR(VLOOKUP(A10,'[1]Códigos OEM'!$C$2:$I$72,7,FALSE),"No Disponible")</f>
        <v>029 141031 9/13</v>
      </c>
      <c r="O10" s="21">
        <v>227648</v>
      </c>
      <c r="P10" s="21" t="s">
        <v>54</v>
      </c>
      <c r="Q10" s="21" t="s">
        <v>55</v>
      </c>
      <c r="R10" s="23" t="s">
        <v>56</v>
      </c>
      <c r="S10" s="12"/>
    </row>
    <row r="11" spans="1:19" s="10" customFormat="1" ht="30" customHeight="1">
      <c r="A11" s="14" t="s">
        <v>57</v>
      </c>
      <c r="B11" s="15" t="s">
        <v>52</v>
      </c>
      <c r="C11" s="15" t="s">
        <v>18</v>
      </c>
      <c r="D11" s="15" t="s">
        <v>468</v>
      </c>
      <c r="E11" s="15" t="s">
        <v>58</v>
      </c>
      <c r="F11" s="15">
        <v>200</v>
      </c>
      <c r="G11" s="15" t="s">
        <v>19</v>
      </c>
      <c r="H11" s="15">
        <v>24</v>
      </c>
      <c r="I11" s="15">
        <v>-21.2</v>
      </c>
      <c r="J11" s="16" t="s">
        <v>21</v>
      </c>
      <c r="K11" s="15" t="s">
        <v>59</v>
      </c>
      <c r="L11" s="15" t="str">
        <f>+IFERROR(VLOOKUP(A11,'[1]Códigos OEM'!$C$2:$G$72,5,FALSE),"No Disponible")</f>
        <v>1L0 198 010</v>
      </c>
      <c r="M11" s="15" t="str">
        <f>+IFERROR(VLOOKUP(A11,'[1]Códigos OEM'!$C$2:$H$72,6,FALSE),"No Disponible")</f>
        <v>067 141 026 F</v>
      </c>
      <c r="N11" s="15" t="str">
        <f>+IFERROR(VLOOKUP(A11,'[1]Códigos OEM'!$C$2:$I$72,7,FALSE),"No Disponible")</f>
        <v>068 141 036 J</v>
      </c>
      <c r="O11" s="15">
        <v>801439</v>
      </c>
      <c r="P11" s="15" t="s">
        <v>60</v>
      </c>
      <c r="Q11" s="15">
        <v>6802</v>
      </c>
      <c r="R11" s="17" t="s">
        <v>61</v>
      </c>
      <c r="S11" s="12"/>
    </row>
    <row r="12" spans="1:19" s="10" customFormat="1" ht="30" customHeight="1">
      <c r="A12" s="20" t="s">
        <v>417</v>
      </c>
      <c r="B12" s="21" t="s">
        <v>36</v>
      </c>
      <c r="C12" s="21" t="s">
        <v>18</v>
      </c>
      <c r="D12" s="21" t="s">
        <v>418</v>
      </c>
      <c r="E12" s="21"/>
      <c r="F12" s="21">
        <v>190</v>
      </c>
      <c r="G12" s="21" t="s">
        <v>481</v>
      </c>
      <c r="H12" s="21">
        <v>28</v>
      </c>
      <c r="I12" s="21"/>
      <c r="J12" s="22" t="s">
        <v>21</v>
      </c>
      <c r="K12" s="21" t="s">
        <v>22</v>
      </c>
      <c r="L12" s="21"/>
      <c r="M12" s="21"/>
      <c r="N12" s="21"/>
      <c r="O12" s="21"/>
      <c r="P12" s="21" t="s">
        <v>483</v>
      </c>
      <c r="Q12" s="21"/>
      <c r="R12" s="23"/>
      <c r="S12" s="12"/>
    </row>
    <row r="13" spans="1:19" s="10" customFormat="1" ht="30" customHeight="1">
      <c r="A13" s="14" t="s">
        <v>62</v>
      </c>
      <c r="B13" s="15" t="s">
        <v>17</v>
      </c>
      <c r="C13" s="15" t="s">
        <v>63</v>
      </c>
      <c r="D13" s="15" t="s">
        <v>469</v>
      </c>
      <c r="E13" s="15" t="s">
        <v>64</v>
      </c>
      <c r="F13" s="15">
        <v>180</v>
      </c>
      <c r="G13" s="15" t="s">
        <v>31</v>
      </c>
      <c r="H13" s="15">
        <v>17</v>
      </c>
      <c r="I13" s="15">
        <v>0.4</v>
      </c>
      <c r="J13" s="16" t="s">
        <v>21</v>
      </c>
      <c r="K13" s="15" t="s">
        <v>65</v>
      </c>
      <c r="L13" s="15">
        <f>+IFERROR(VLOOKUP(A13,'[1]Códigos OEM'!$C$2:$G$72,5,FALSE),"No Disponible")</f>
        <v>7077514</v>
      </c>
      <c r="M13" s="15">
        <f>+IFERROR(VLOOKUP(A13,'[1]Códigos OEM'!$C$2:$H$72,6,FALSE),"No Disponible")</f>
        <v>7663153</v>
      </c>
      <c r="N13" s="15">
        <f>+IFERROR(VLOOKUP(A13,'[1]Códigos OEM'!$C$2:$I$72,7,FALSE),"No Disponible")</f>
        <v>7522060</v>
      </c>
      <c r="O13" s="15">
        <v>650310</v>
      </c>
      <c r="P13" s="15" t="s">
        <v>66</v>
      </c>
      <c r="Q13" s="15" t="s">
        <v>67</v>
      </c>
      <c r="R13" s="17" t="s">
        <v>68</v>
      </c>
      <c r="S13" s="12"/>
    </row>
    <row r="14" spans="1:19" s="10" customFormat="1" ht="30" customHeight="1">
      <c r="A14" s="20" t="s">
        <v>69</v>
      </c>
      <c r="B14" s="21" t="s">
        <v>17</v>
      </c>
      <c r="C14" s="21" t="s">
        <v>63</v>
      </c>
      <c r="D14" s="21" t="s">
        <v>470</v>
      </c>
      <c r="E14" s="21" t="s">
        <v>64</v>
      </c>
      <c r="F14" s="21">
        <v>190</v>
      </c>
      <c r="G14" s="21" t="s">
        <v>31</v>
      </c>
      <c r="H14" s="21">
        <v>17</v>
      </c>
      <c r="I14" s="21">
        <v>0.5</v>
      </c>
      <c r="J14" s="22" t="s">
        <v>21</v>
      </c>
      <c r="K14" s="21" t="s">
        <v>65</v>
      </c>
      <c r="L14" s="21">
        <f>+IFERROR(VLOOKUP(A14,'[1]Códigos OEM'!$C$2:$G$72,5,FALSE),"No Disponible")</f>
        <v>7077250</v>
      </c>
      <c r="M14" s="21">
        <f>+IFERROR(VLOOKUP(A14,'[1]Códigos OEM'!$C$2:$H$72,6,FALSE),"No Disponible")</f>
        <v>50006787</v>
      </c>
      <c r="N14" s="21">
        <f>+IFERROR(VLOOKUP(A14,'[1]Códigos OEM'!$C$2:$I$72,7,FALSE),"No Disponible")</f>
        <v>7522058</v>
      </c>
      <c r="O14" s="21">
        <v>3431</v>
      </c>
      <c r="P14" s="21" t="s">
        <v>70</v>
      </c>
      <c r="Q14" s="21" t="s">
        <v>71</v>
      </c>
      <c r="R14" s="23" t="s">
        <v>72</v>
      </c>
      <c r="S14" s="12"/>
    </row>
    <row r="15" spans="1:19" s="10" customFormat="1" ht="30" customHeight="1">
      <c r="A15" s="14" t="s">
        <v>73</v>
      </c>
      <c r="B15" s="15" t="s">
        <v>52</v>
      </c>
      <c r="C15" s="15" t="s">
        <v>63</v>
      </c>
      <c r="D15" s="15" t="s">
        <v>423</v>
      </c>
      <c r="E15" s="15" t="s">
        <v>74</v>
      </c>
      <c r="F15" s="15">
        <v>180</v>
      </c>
      <c r="G15" s="15" t="s">
        <v>31</v>
      </c>
      <c r="H15" s="15">
        <v>20</v>
      </c>
      <c r="I15" s="15" t="s">
        <v>75</v>
      </c>
      <c r="J15" s="16" t="s">
        <v>21</v>
      </c>
      <c r="K15" s="15" t="s">
        <v>65</v>
      </c>
      <c r="L15" s="15">
        <v>7077960</v>
      </c>
      <c r="M15" s="15">
        <f>+IFERROR(VLOOKUP(A15,'[1]Códigos OEM'!$C$2:$H$72,6,FALSE),"No Disponible")</f>
        <v>46476073</v>
      </c>
      <c r="N15" s="15">
        <f>+IFERROR(VLOOKUP(A15,'[1]Códigos OEM'!$C$2:$I$72,7,FALSE),"No Disponible")</f>
        <v>46476074</v>
      </c>
      <c r="O15" s="15" t="s">
        <v>454</v>
      </c>
      <c r="P15" s="15" t="s">
        <v>422</v>
      </c>
      <c r="Q15" s="15" t="s">
        <v>455</v>
      </c>
      <c r="R15" s="17" t="s">
        <v>76</v>
      </c>
      <c r="S15" s="12"/>
    </row>
    <row r="16" spans="1:19" s="10" customFormat="1" ht="30" customHeight="1">
      <c r="A16" s="20" t="s">
        <v>77</v>
      </c>
      <c r="B16" s="21" t="s">
        <v>52</v>
      </c>
      <c r="C16" s="21" t="s">
        <v>63</v>
      </c>
      <c r="D16" s="21" t="s">
        <v>471</v>
      </c>
      <c r="E16" s="21" t="s">
        <v>78</v>
      </c>
      <c r="F16" s="21">
        <v>170</v>
      </c>
      <c r="G16" s="21" t="s">
        <v>31</v>
      </c>
      <c r="H16" s="21">
        <v>17</v>
      </c>
      <c r="I16" s="21" t="s">
        <v>27</v>
      </c>
      <c r="J16" s="22" t="s">
        <v>21</v>
      </c>
      <c r="K16" s="21" t="s">
        <v>65</v>
      </c>
      <c r="L16" s="21" t="str">
        <f>+IFERROR(VLOOKUP(A16,'[1]Códigos OEM'!$C$2:$G$72,5,FALSE),"No Disponible")</f>
        <v> 5888367/5892668</v>
      </c>
      <c r="M16" s="21">
        <f>+IFERROR(VLOOKUP(A16,'[1]Códigos OEM'!$C$2:$H$72,6,FALSE),"No Disponible")</f>
        <v>0</v>
      </c>
      <c r="N16" s="21">
        <f>+IFERROR(VLOOKUP(A16,'[1]Códigos OEM'!$C$2:$I$72,7,FALSE),"No Disponible")</f>
        <v>0</v>
      </c>
      <c r="O16" s="21">
        <v>801287</v>
      </c>
      <c r="P16" s="21" t="s">
        <v>27</v>
      </c>
      <c r="Q16" s="21" t="s">
        <v>27</v>
      </c>
      <c r="R16" s="23" t="s">
        <v>27</v>
      </c>
      <c r="S16" s="12"/>
    </row>
    <row r="17" spans="1:20" s="10" customFormat="1" ht="30" customHeight="1">
      <c r="A17" s="14" t="s">
        <v>79</v>
      </c>
      <c r="B17" s="15" t="s">
        <v>17</v>
      </c>
      <c r="C17" s="15" t="s">
        <v>63</v>
      </c>
      <c r="D17" s="15" t="s">
        <v>472</v>
      </c>
      <c r="E17" s="15" t="s">
        <v>74</v>
      </c>
      <c r="F17" s="15">
        <v>190</v>
      </c>
      <c r="G17" s="15" t="s">
        <v>80</v>
      </c>
      <c r="H17" s="15">
        <v>20</v>
      </c>
      <c r="I17" s="15" t="s">
        <v>75</v>
      </c>
      <c r="J17" s="16" t="s">
        <v>21</v>
      </c>
      <c r="K17" s="15" t="s">
        <v>65</v>
      </c>
      <c r="L17" s="15">
        <f>+IFERROR(VLOOKUP(A17,'[1]Códigos OEM'!$C$2:$G$72,5,FALSE),"No Disponible")</f>
        <v>46819936</v>
      </c>
      <c r="M17" s="15">
        <f>+IFERROR(VLOOKUP(A17,'[1]Códigos OEM'!$C$2:$H$72,6,FALSE),"No Disponible")</f>
        <v>50006787</v>
      </c>
      <c r="N17" s="15">
        <f>+IFERROR(VLOOKUP(A17,'[1]Códigos OEM'!$C$2:$I$72,7,FALSE),"No Disponible")</f>
        <v>46476076</v>
      </c>
      <c r="O17" s="15" t="s">
        <v>452</v>
      </c>
      <c r="P17" s="15" t="s">
        <v>81</v>
      </c>
      <c r="Q17" s="15" t="s">
        <v>82</v>
      </c>
      <c r="R17" s="17" t="s">
        <v>83</v>
      </c>
      <c r="S17" s="12"/>
      <c r="T17" s="10" t="s">
        <v>453</v>
      </c>
    </row>
    <row r="18" spans="1:20" s="10" customFormat="1" ht="30" customHeight="1">
      <c r="A18" s="20" t="s">
        <v>84</v>
      </c>
      <c r="B18" s="21" t="s">
        <v>17</v>
      </c>
      <c r="C18" s="21" t="s">
        <v>63</v>
      </c>
      <c r="D18" s="21" t="s">
        <v>85</v>
      </c>
      <c r="E18" s="21" t="s">
        <v>74</v>
      </c>
      <c r="F18" s="21">
        <v>200</v>
      </c>
      <c r="G18" s="21" t="s">
        <v>80</v>
      </c>
      <c r="H18" s="21">
        <v>20</v>
      </c>
      <c r="I18" s="21">
        <v>-23.5</v>
      </c>
      <c r="J18" s="22" t="s">
        <v>21</v>
      </c>
      <c r="K18" s="21" t="s">
        <v>65</v>
      </c>
      <c r="L18" s="21">
        <f>+IFERROR(VLOOKUP(A18,'[1]Códigos OEM'!$C$2:$G$72,5,FALSE),"No Disponible")</f>
        <v>46773227</v>
      </c>
      <c r="M18" s="21">
        <f>+IFERROR(VLOOKUP(A18,'[1]Códigos OEM'!$C$2:$H$72,6,FALSE),"No Disponible")</f>
        <v>46444128</v>
      </c>
      <c r="N18" s="21">
        <f>+IFERROR(VLOOKUP(A18,'[1]Códigos OEM'!$C$2:$I$72,7,FALSE),"No Disponible")</f>
        <v>46524009</v>
      </c>
      <c r="O18" s="21">
        <v>650392</v>
      </c>
      <c r="P18" s="21" t="s">
        <v>86</v>
      </c>
      <c r="Q18" s="21" t="s">
        <v>87</v>
      </c>
      <c r="R18" s="23" t="s">
        <v>88</v>
      </c>
      <c r="S18" s="12"/>
    </row>
    <row r="19" spans="1:20" s="10" customFormat="1" ht="30" customHeight="1">
      <c r="A19" s="14" t="s">
        <v>89</v>
      </c>
      <c r="B19" s="15" t="s">
        <v>17</v>
      </c>
      <c r="C19" s="15" t="s">
        <v>63</v>
      </c>
      <c r="D19" s="15" t="s">
        <v>90</v>
      </c>
      <c r="E19" s="15" t="s">
        <v>91</v>
      </c>
      <c r="F19" s="15">
        <v>190</v>
      </c>
      <c r="G19" s="15" t="s">
        <v>19</v>
      </c>
      <c r="H19" s="15">
        <v>20</v>
      </c>
      <c r="I19" s="15">
        <v>0.5</v>
      </c>
      <c r="J19" s="16" t="s">
        <v>21</v>
      </c>
      <c r="K19" s="15" t="s">
        <v>65</v>
      </c>
      <c r="L19" s="15">
        <f>+IFERROR(VLOOKUP(A19,'[1]Códigos OEM'!$C$2:$G$72,5,FALSE),"No Disponible")</f>
        <v>46810287</v>
      </c>
      <c r="M19" s="15">
        <f>+IFERROR(VLOOKUP(A19,'[1]Códigos OEM'!$C$2:$H$72,6,FALSE),"No Disponible")</f>
        <v>46743929</v>
      </c>
      <c r="N19" s="15">
        <f>+IFERROR(VLOOKUP(A19,'[1]Códigos OEM'!$C$2:$I$72,7,FALSE),"No Disponible")</f>
        <v>46810289</v>
      </c>
      <c r="O19" s="15">
        <v>828102</v>
      </c>
      <c r="P19" s="15" t="s">
        <v>92</v>
      </c>
      <c r="Q19" s="15" t="s">
        <v>93</v>
      </c>
      <c r="R19" s="17" t="s">
        <v>94</v>
      </c>
      <c r="S19" s="12"/>
    </row>
    <row r="20" spans="1:20" s="10" customFormat="1" ht="30" customHeight="1">
      <c r="A20" s="20" t="s">
        <v>95</v>
      </c>
      <c r="B20" s="21" t="s">
        <v>36</v>
      </c>
      <c r="C20" s="21" t="s">
        <v>63</v>
      </c>
      <c r="D20" s="21" t="s">
        <v>473</v>
      </c>
      <c r="E20" s="21" t="s">
        <v>96</v>
      </c>
      <c r="F20" s="21">
        <v>190</v>
      </c>
      <c r="G20" s="21" t="s">
        <v>80</v>
      </c>
      <c r="H20" s="21">
        <v>20</v>
      </c>
      <c r="I20" s="21" t="s">
        <v>27</v>
      </c>
      <c r="J20" s="22" t="s">
        <v>21</v>
      </c>
      <c r="K20" s="21" t="s">
        <v>97</v>
      </c>
      <c r="L20" s="21" t="str">
        <f>+IFERROR(VLOOKUP(A20,'[1]Códigos OEM'!$C$2:$G$72,5,FALSE),"No Disponible")</f>
        <v>552 260 31</v>
      </c>
      <c r="M20" s="21">
        <f>+IFERROR(VLOOKUP(A20,'[1]Códigos OEM'!$C$2:$H$72,6,FALSE),"No Disponible")</f>
        <v>0</v>
      </c>
      <c r="N20" s="21">
        <f>+IFERROR(VLOOKUP(A20,'[1]Códigos OEM'!$C$2:$I$72,7,FALSE),"No Disponible")</f>
        <v>0</v>
      </c>
      <c r="O20" s="21" t="s">
        <v>27</v>
      </c>
      <c r="P20" s="21" t="s">
        <v>98</v>
      </c>
      <c r="Q20" s="21">
        <v>3000001089</v>
      </c>
      <c r="R20" s="23" t="s">
        <v>27</v>
      </c>
      <c r="S20" s="12"/>
      <c r="T20" s="18" t="s">
        <v>441</v>
      </c>
    </row>
    <row r="21" spans="1:20" s="10" customFormat="1" ht="30" customHeight="1">
      <c r="A21" s="14" t="s">
        <v>99</v>
      </c>
      <c r="B21" s="15" t="s">
        <v>36</v>
      </c>
      <c r="C21" s="15" t="s">
        <v>63</v>
      </c>
      <c r="D21" s="15" t="s">
        <v>474</v>
      </c>
      <c r="E21" s="15"/>
      <c r="F21" s="15">
        <v>205</v>
      </c>
      <c r="G21" s="15" t="s">
        <v>80</v>
      </c>
      <c r="H21" s="15">
        <v>20</v>
      </c>
      <c r="I21" s="15" t="s">
        <v>27</v>
      </c>
      <c r="J21" s="16" t="s">
        <v>100</v>
      </c>
      <c r="K21" s="15" t="s">
        <v>101</v>
      </c>
      <c r="L21" s="15">
        <f>+IFERROR(VLOOKUP(A21,'[1]Códigos OEM'!$C$2:$G$72,5,FALSE),"No Disponible")</f>
        <v>0</v>
      </c>
      <c r="M21" s="15">
        <v>7083816</v>
      </c>
      <c r="N21" s="15">
        <v>7084824</v>
      </c>
      <c r="O21" s="15" t="s">
        <v>442</v>
      </c>
      <c r="P21" s="15" t="s">
        <v>444</v>
      </c>
      <c r="Q21" s="15" t="s">
        <v>443</v>
      </c>
      <c r="R21" s="17" t="s">
        <v>27</v>
      </c>
      <c r="S21" s="19"/>
    </row>
    <row r="22" spans="1:20" s="10" customFormat="1" ht="30" customHeight="1">
      <c r="A22" s="20" t="s">
        <v>102</v>
      </c>
      <c r="B22" s="21" t="s">
        <v>36</v>
      </c>
      <c r="C22" s="21" t="s">
        <v>63</v>
      </c>
      <c r="D22" s="21" t="s">
        <v>475</v>
      </c>
      <c r="E22" s="21" t="s">
        <v>103</v>
      </c>
      <c r="F22" s="21">
        <v>215</v>
      </c>
      <c r="G22" s="21" t="s">
        <v>80</v>
      </c>
      <c r="H22" s="21">
        <v>20</v>
      </c>
      <c r="I22" s="21">
        <v>0.3</v>
      </c>
      <c r="J22" s="22" t="s">
        <v>100</v>
      </c>
      <c r="K22" s="21" t="s">
        <v>101</v>
      </c>
      <c r="L22" s="21">
        <f>+IFERROR(VLOOKUP(A22,'[1]Códigos OEM'!$C$2:$G$72,5,FALSE),"No Disponible")</f>
        <v>0</v>
      </c>
      <c r="M22" s="21" t="str">
        <f>+IFERROR(VLOOKUP(A22,'[1]Códigos OEM'!$C$2:$H$72,6,FALSE),"No Disponible")</f>
        <v>552 504 32</v>
      </c>
      <c r="N22" s="21" t="str">
        <f>+IFERROR(VLOOKUP(A22,'[1]Códigos OEM'!$C$2:$I$72,7,FALSE),"No Disponible")</f>
        <v>552 504 30</v>
      </c>
      <c r="O22" s="21">
        <v>228072</v>
      </c>
      <c r="P22" s="21" t="s">
        <v>104</v>
      </c>
      <c r="Q22" s="21" t="s">
        <v>424</v>
      </c>
      <c r="R22" s="23" t="s">
        <v>105</v>
      </c>
      <c r="S22" s="12"/>
    </row>
    <row r="23" spans="1:20" s="10" customFormat="1" ht="30" customHeight="1">
      <c r="A23" s="14" t="s">
        <v>106</v>
      </c>
      <c r="B23" s="15" t="s">
        <v>36</v>
      </c>
      <c r="C23" s="15" t="s">
        <v>63</v>
      </c>
      <c r="D23" s="15" t="s">
        <v>476</v>
      </c>
      <c r="E23" s="15" t="s">
        <v>107</v>
      </c>
      <c r="F23" s="15" t="s">
        <v>108</v>
      </c>
      <c r="G23" s="15" t="s">
        <v>80</v>
      </c>
      <c r="H23" s="15">
        <v>21</v>
      </c>
      <c r="I23" s="15" t="s">
        <v>27</v>
      </c>
      <c r="J23" s="16" t="s">
        <v>21</v>
      </c>
      <c r="K23" s="15" t="s">
        <v>109</v>
      </c>
      <c r="L23" s="15" t="s">
        <v>426</v>
      </c>
      <c r="M23" s="15">
        <f>+IFERROR(VLOOKUP(A23,'[1]Códigos OEM'!$C$2:$H$72,6,FALSE),"No Disponible")</f>
        <v>1303252080</v>
      </c>
      <c r="N23" s="15">
        <f>+IFERROR(VLOOKUP(A23,'[1]Códigos OEM'!$C$2:$I$72,7,FALSE),"No Disponible")</f>
        <v>1303251080</v>
      </c>
      <c r="O23" s="15" t="s">
        <v>427</v>
      </c>
      <c r="P23" s="15" t="s">
        <v>425</v>
      </c>
      <c r="Q23" s="15" t="s">
        <v>428</v>
      </c>
      <c r="R23" s="17" t="s">
        <v>112</v>
      </c>
      <c r="S23" s="12"/>
    </row>
    <row r="24" spans="1:20" s="10" customFormat="1" ht="30" customHeight="1">
      <c r="A24" s="14" t="s">
        <v>106</v>
      </c>
      <c r="B24" s="15" t="s">
        <v>36</v>
      </c>
      <c r="C24" s="15" t="s">
        <v>113</v>
      </c>
      <c r="D24" s="15" t="s">
        <v>477</v>
      </c>
      <c r="E24" s="15" t="s">
        <v>107</v>
      </c>
      <c r="F24" s="15" t="s">
        <v>108</v>
      </c>
      <c r="G24" s="15" t="s">
        <v>80</v>
      </c>
      <c r="H24" s="15">
        <v>21</v>
      </c>
      <c r="I24" s="15" t="s">
        <v>27</v>
      </c>
      <c r="J24" s="16" t="s">
        <v>21</v>
      </c>
      <c r="K24" s="15" t="s">
        <v>109</v>
      </c>
      <c r="L24" s="15">
        <f>+IFERROR(VLOOKUP(A24,'[1]Códigos OEM'!$C$2:$G$72,5,FALSE),"No Disponible")</f>
        <v>71719217</v>
      </c>
      <c r="M24" s="15">
        <f>+IFERROR(VLOOKUP(A24,'[1]Códigos OEM'!$C$2:$H$72,6,FALSE),"No Disponible")</f>
        <v>1303252080</v>
      </c>
      <c r="N24" s="15">
        <f>+IFERROR(VLOOKUP(A24,'[1]Códigos OEM'!$C$2:$I$72,7,FALSE),"No Disponible")</f>
        <v>1303251080</v>
      </c>
      <c r="O24" s="15" t="s">
        <v>427</v>
      </c>
      <c r="P24" s="15" t="s">
        <v>425</v>
      </c>
      <c r="Q24" s="15" t="s">
        <v>428</v>
      </c>
      <c r="R24" s="17" t="s">
        <v>112</v>
      </c>
      <c r="S24" s="12"/>
    </row>
    <row r="25" spans="1:20" s="10" customFormat="1" ht="30" customHeight="1">
      <c r="A25" s="20" t="s">
        <v>106</v>
      </c>
      <c r="B25" s="21" t="s">
        <v>36</v>
      </c>
      <c r="C25" s="21" t="s">
        <v>114</v>
      </c>
      <c r="D25" s="21" t="s">
        <v>478</v>
      </c>
      <c r="E25" s="21" t="s">
        <v>107</v>
      </c>
      <c r="F25" s="21" t="s">
        <v>108</v>
      </c>
      <c r="G25" s="21" t="s">
        <v>80</v>
      </c>
      <c r="H25" s="21">
        <v>21</v>
      </c>
      <c r="I25" s="21" t="s">
        <v>27</v>
      </c>
      <c r="J25" s="22" t="s">
        <v>21</v>
      </c>
      <c r="K25" s="21" t="s">
        <v>109</v>
      </c>
      <c r="L25" s="21">
        <f>+IFERROR(VLOOKUP(A25,'[1]Códigos OEM'!$C$2:$G$72,5,FALSE),"No Disponible")</f>
        <v>71719217</v>
      </c>
      <c r="M25" s="21">
        <f>+IFERROR(VLOOKUP(A25,'[1]Códigos OEM'!$C$2:$H$72,6,FALSE),"No Disponible")</f>
        <v>1303252080</v>
      </c>
      <c r="N25" s="21">
        <f>+IFERROR(VLOOKUP(A25,'[1]Códigos OEM'!$C$2:$I$72,7,FALSE),"No Disponible")</f>
        <v>1303251080</v>
      </c>
      <c r="O25" s="21" t="s">
        <v>110</v>
      </c>
      <c r="P25" s="21" t="s">
        <v>111</v>
      </c>
      <c r="Q25" s="21" t="s">
        <v>27</v>
      </c>
      <c r="R25" s="23" t="s">
        <v>112</v>
      </c>
      <c r="S25" s="12"/>
    </row>
    <row r="26" spans="1:20" s="10" customFormat="1" ht="30" customHeight="1">
      <c r="A26" s="14" t="s">
        <v>115</v>
      </c>
      <c r="B26" s="15" t="s">
        <v>52</v>
      </c>
      <c r="C26" s="15" t="s">
        <v>63</v>
      </c>
      <c r="D26" s="15" t="s">
        <v>116</v>
      </c>
      <c r="E26" s="15"/>
      <c r="F26" s="15" t="s">
        <v>117</v>
      </c>
      <c r="G26" s="15" t="s">
        <v>80</v>
      </c>
      <c r="H26" s="15">
        <v>21</v>
      </c>
      <c r="I26" s="15" t="s">
        <v>27</v>
      </c>
      <c r="J26" s="16" t="s">
        <v>21</v>
      </c>
      <c r="K26" s="15" t="s">
        <v>109</v>
      </c>
      <c r="L26" s="15">
        <f>+IFERROR(VLOOKUP(A26,'[1]Códigos OEM'!$C$2:$G$72,5,FALSE),"No Disponible")</f>
        <v>71734907</v>
      </c>
      <c r="M26" s="15">
        <f>+IFERROR(VLOOKUP(A26,'[1]Códigos OEM'!$C$2:$H$72,6,FALSE),"No Disponible")</f>
        <v>0</v>
      </c>
      <c r="N26" s="15">
        <f>+IFERROR(VLOOKUP(A26,'[1]Códigos OEM'!$C$2:$I$72,7,FALSE),"No Disponible")</f>
        <v>0</v>
      </c>
      <c r="O26" s="15" t="s">
        <v>431</v>
      </c>
      <c r="P26" s="15" t="s">
        <v>430</v>
      </c>
      <c r="Q26" s="15" t="s">
        <v>429</v>
      </c>
      <c r="R26" s="17" t="s">
        <v>27</v>
      </c>
      <c r="S26" s="12"/>
    </row>
    <row r="27" spans="1:20" s="10" customFormat="1" ht="30" customHeight="1">
      <c r="A27" s="20" t="s">
        <v>115</v>
      </c>
      <c r="B27" s="21" t="s">
        <v>52</v>
      </c>
      <c r="C27" s="21" t="s">
        <v>113</v>
      </c>
      <c r="D27" s="21" t="s">
        <v>432</v>
      </c>
      <c r="E27" s="21"/>
      <c r="F27" s="21" t="s">
        <v>117</v>
      </c>
      <c r="G27" s="21" t="s">
        <v>80</v>
      </c>
      <c r="H27" s="21">
        <v>21</v>
      </c>
      <c r="I27" s="21" t="s">
        <v>27</v>
      </c>
      <c r="J27" s="22" t="s">
        <v>21</v>
      </c>
      <c r="K27" s="21" t="s">
        <v>109</v>
      </c>
      <c r="L27" s="21">
        <f>+IFERROR(VLOOKUP(A27,'[1]Códigos OEM'!$C$2:$G$72,5,FALSE),"No Disponible")</f>
        <v>71734907</v>
      </c>
      <c r="M27" s="21">
        <f>+IFERROR(VLOOKUP(A27,'[1]Códigos OEM'!$C$2:$H$72,6,FALSE),"No Disponible")</f>
        <v>0</v>
      </c>
      <c r="N27" s="21">
        <f>+IFERROR(VLOOKUP(A27,'[1]Códigos OEM'!$C$2:$I$72,7,FALSE),"No Disponible")</f>
        <v>0</v>
      </c>
      <c r="O27" s="21" t="s">
        <v>431</v>
      </c>
      <c r="P27" s="21" t="s">
        <v>430</v>
      </c>
      <c r="Q27" s="21" t="s">
        <v>429</v>
      </c>
      <c r="R27" s="23" t="s">
        <v>27</v>
      </c>
      <c r="S27" s="12"/>
    </row>
    <row r="28" spans="1:20" s="10" customFormat="1" ht="30" customHeight="1">
      <c r="A28" s="14" t="s">
        <v>115</v>
      </c>
      <c r="B28" s="15" t="s">
        <v>52</v>
      </c>
      <c r="C28" s="15" t="s">
        <v>113</v>
      </c>
      <c r="D28" s="15" t="s">
        <v>433</v>
      </c>
      <c r="E28" s="15"/>
      <c r="F28" s="15" t="s">
        <v>117</v>
      </c>
      <c r="G28" s="15" t="s">
        <v>80</v>
      </c>
      <c r="H28" s="15">
        <v>21</v>
      </c>
      <c r="I28" s="15" t="s">
        <v>27</v>
      </c>
      <c r="J28" s="16" t="s">
        <v>21</v>
      </c>
      <c r="K28" s="15" t="s">
        <v>109</v>
      </c>
      <c r="L28" s="15">
        <f>+IFERROR(VLOOKUP(A28,'[1]Códigos OEM'!$C$2:$G$72,5,FALSE),"No Disponible")</f>
        <v>71734907</v>
      </c>
      <c r="M28" s="15">
        <f>+IFERROR(VLOOKUP(A28,'[1]Códigos OEM'!$C$2:$H$72,6,FALSE),"No Disponible")</f>
        <v>0</v>
      </c>
      <c r="N28" s="15">
        <f>+IFERROR(VLOOKUP(A28,'[1]Códigos OEM'!$C$2:$I$72,7,FALSE),"No Disponible")</f>
        <v>0</v>
      </c>
      <c r="O28" s="15" t="s">
        <v>431</v>
      </c>
      <c r="P28" s="15" t="s">
        <v>430</v>
      </c>
      <c r="Q28" s="15" t="s">
        <v>429</v>
      </c>
      <c r="R28" s="17" t="s">
        <v>27</v>
      </c>
      <c r="S28" s="12"/>
    </row>
    <row r="29" spans="1:20" s="10" customFormat="1" ht="30" customHeight="1">
      <c r="A29" s="20" t="s">
        <v>419</v>
      </c>
      <c r="B29" s="21" t="s">
        <v>36</v>
      </c>
      <c r="C29" s="21" t="s">
        <v>63</v>
      </c>
      <c r="D29" s="21" t="s">
        <v>421</v>
      </c>
      <c r="E29" s="21"/>
      <c r="F29" s="21">
        <v>200</v>
      </c>
      <c r="G29" s="21" t="s">
        <v>80</v>
      </c>
      <c r="H29" s="21">
        <v>20</v>
      </c>
      <c r="I29" s="21" t="s">
        <v>27</v>
      </c>
      <c r="J29" s="22" t="s">
        <v>21</v>
      </c>
      <c r="K29" s="21" t="s">
        <v>97</v>
      </c>
      <c r="L29" s="21" t="s">
        <v>436</v>
      </c>
      <c r="M29" s="21" t="s">
        <v>27</v>
      </c>
      <c r="N29" s="21" t="s">
        <v>27</v>
      </c>
      <c r="O29" s="21">
        <v>828062</v>
      </c>
      <c r="P29" s="21" t="s">
        <v>434</v>
      </c>
      <c r="Q29" s="21" t="s">
        <v>435</v>
      </c>
      <c r="R29" s="23" t="s">
        <v>27</v>
      </c>
      <c r="S29" s="12"/>
    </row>
    <row r="30" spans="1:20" s="10" customFormat="1" ht="30" customHeight="1">
      <c r="A30" s="14" t="s">
        <v>420</v>
      </c>
      <c r="B30" s="15" t="s">
        <v>36</v>
      </c>
      <c r="C30" s="15" t="s">
        <v>63</v>
      </c>
      <c r="D30" s="15" t="s">
        <v>482</v>
      </c>
      <c r="E30" s="15"/>
      <c r="F30" s="15">
        <v>200</v>
      </c>
      <c r="G30" s="15" t="s">
        <v>80</v>
      </c>
      <c r="H30" s="15">
        <v>20</v>
      </c>
      <c r="I30" s="15" t="s">
        <v>27</v>
      </c>
      <c r="J30" s="16" t="s">
        <v>21</v>
      </c>
      <c r="K30" s="15" t="s">
        <v>65</v>
      </c>
      <c r="L30" s="15">
        <v>55268011</v>
      </c>
      <c r="M30" s="15" t="s">
        <v>27</v>
      </c>
      <c r="N30" s="15" t="s">
        <v>27</v>
      </c>
      <c r="O30" s="15" t="s">
        <v>27</v>
      </c>
      <c r="P30" s="15" t="s">
        <v>437</v>
      </c>
      <c r="Q30" s="15" t="s">
        <v>438</v>
      </c>
      <c r="R30" s="17" t="s">
        <v>27</v>
      </c>
      <c r="S30" s="12"/>
    </row>
    <row r="31" spans="1:20" s="10" customFormat="1" ht="30" customHeight="1">
      <c r="A31" s="20" t="s">
        <v>118</v>
      </c>
      <c r="B31" s="21" t="s">
        <v>36</v>
      </c>
      <c r="C31" s="21" t="s">
        <v>114</v>
      </c>
      <c r="D31" s="21" t="s">
        <v>119</v>
      </c>
      <c r="E31" s="21"/>
      <c r="F31" s="21">
        <v>180</v>
      </c>
      <c r="G31" s="21" t="s">
        <v>80</v>
      </c>
      <c r="H31" s="21">
        <v>18</v>
      </c>
      <c r="I31" s="21" t="s">
        <v>75</v>
      </c>
      <c r="J31" s="22" t="s">
        <v>21</v>
      </c>
      <c r="K31" s="21" t="s">
        <v>120</v>
      </c>
      <c r="L31" s="21" t="str">
        <f>+IFERROR(VLOOKUP(A31,'[1]Códigos OEM'!$C$2:$G$72,5,FALSE),"No Disponible")</f>
        <v>CITROËN: 2052-87 /2050L9  /205287  /205286  /2051E3  /2051-88  /2052-86  /205188  /2050-L9 PEUGEOT : 2052-86/ 205177/ 2050J2/ 2050-J2/ 205286</v>
      </c>
      <c r="M31" s="21">
        <f>+IFERROR(VLOOKUP(A31,'[1]Códigos OEM'!$C$2:$H$72,6,FALSE),"No Disponible")</f>
        <v>0</v>
      </c>
      <c r="N31" s="21">
        <f>+IFERROR(VLOOKUP(A31,'[1]Códigos OEM'!$C$2:$I$72,7,FALSE),"No Disponible")</f>
        <v>0</v>
      </c>
      <c r="O31" s="21">
        <v>826245</v>
      </c>
      <c r="P31" s="21" t="s">
        <v>121</v>
      </c>
      <c r="Q31" s="21" t="s">
        <v>122</v>
      </c>
      <c r="R31" s="23" t="s">
        <v>123</v>
      </c>
      <c r="S31" s="12"/>
    </row>
    <row r="32" spans="1:20" s="10" customFormat="1" ht="30" customHeight="1">
      <c r="A32" s="14" t="s">
        <v>118</v>
      </c>
      <c r="B32" s="15" t="s">
        <v>36</v>
      </c>
      <c r="C32" s="15" t="s">
        <v>124</v>
      </c>
      <c r="D32" s="15" t="s">
        <v>125</v>
      </c>
      <c r="E32" s="15"/>
      <c r="F32" s="15">
        <v>180</v>
      </c>
      <c r="G32" s="15" t="s">
        <v>80</v>
      </c>
      <c r="H32" s="15">
        <v>18</v>
      </c>
      <c r="I32" s="15" t="s">
        <v>75</v>
      </c>
      <c r="J32" s="16" t="s">
        <v>21</v>
      </c>
      <c r="K32" s="15" t="s">
        <v>120</v>
      </c>
      <c r="L32" s="15" t="str">
        <f>+IFERROR(VLOOKUP(A32,'[1]Códigos OEM'!$C$2:$G$72,5,FALSE),"No Disponible")</f>
        <v>CITROËN: 2052-87 /2050L9  /205287  /205286  /2051E3  /2051-88  /2052-86  /205188  /2050-L9 PEUGEOT : 2052-86/ 205177/ 2050J2/ 2050-J2/ 205286</v>
      </c>
      <c r="M32" s="15">
        <f>+IFERROR(VLOOKUP(A32,'[1]Códigos OEM'!$C$2:$H$72,6,FALSE),"No Disponible")</f>
        <v>0</v>
      </c>
      <c r="N32" s="15">
        <f>+IFERROR(VLOOKUP(A32,'[1]Códigos OEM'!$C$2:$I$72,7,FALSE),"No Disponible")</f>
        <v>0</v>
      </c>
      <c r="O32" s="15">
        <v>826245</v>
      </c>
      <c r="P32" s="15" t="s">
        <v>121</v>
      </c>
      <c r="Q32" s="15" t="s">
        <v>122</v>
      </c>
      <c r="R32" s="17" t="s">
        <v>123</v>
      </c>
      <c r="S32" s="12"/>
    </row>
    <row r="33" spans="1:19" s="10" customFormat="1" ht="30" customHeight="1">
      <c r="A33" s="20" t="s">
        <v>126</v>
      </c>
      <c r="B33" s="21" t="s">
        <v>36</v>
      </c>
      <c r="C33" s="21" t="s">
        <v>114</v>
      </c>
      <c r="D33" s="21" t="s">
        <v>127</v>
      </c>
      <c r="E33" s="21"/>
      <c r="F33" s="21">
        <v>180</v>
      </c>
      <c r="G33" s="21" t="s">
        <v>80</v>
      </c>
      <c r="H33" s="21">
        <v>18</v>
      </c>
      <c r="I33" s="21">
        <v>0.7</v>
      </c>
      <c r="J33" s="22" t="s">
        <v>21</v>
      </c>
      <c r="K33" s="21" t="s">
        <v>128</v>
      </c>
      <c r="L33" s="21" t="str">
        <f>+IFERROR(VLOOKUP(A33,'[1]Códigos OEM'!$C$2:$G$72,5,FALSE),"No Disponible")</f>
        <v>CITROËN: 2050J1/ 2051-S5/ 2050-H3/ 205289/ 2051S5/ 205288/ 2050-43/ 2052-89/ 2050-J1/ 2052-94/ 205188/ 205043/ 205294/ 2050H3/ 2052-88/ 2051-88   PEUGEOT: 205288/ 205149/ 2050-G8/ 2050G8/ 2052-88/ 2050-44/ 2050H2/ 2051J5/ 2051-J5/ 2051-49/ 205044/ 2050-H2</v>
      </c>
      <c r="M33" s="21">
        <f>+IFERROR(VLOOKUP(A33,'[1]Códigos OEM'!$C$2:$H$72,6,FALSE),"No Disponible")</f>
        <v>0</v>
      </c>
      <c r="N33" s="21">
        <f>+IFERROR(VLOOKUP(A33,'[1]Códigos OEM'!$C$2:$I$72,7,FALSE),"No Disponible")</f>
        <v>0</v>
      </c>
      <c r="O33" s="21">
        <v>821340</v>
      </c>
      <c r="P33" s="21" t="s">
        <v>129</v>
      </c>
      <c r="Q33" s="21" t="s">
        <v>130</v>
      </c>
      <c r="R33" s="23" t="s">
        <v>131</v>
      </c>
      <c r="S33" s="12"/>
    </row>
    <row r="34" spans="1:19" s="10" customFormat="1" ht="30" customHeight="1">
      <c r="A34" s="14" t="s">
        <v>126</v>
      </c>
      <c r="B34" s="15" t="s">
        <v>36</v>
      </c>
      <c r="C34" s="15" t="s">
        <v>113</v>
      </c>
      <c r="D34" s="15" t="s">
        <v>132</v>
      </c>
      <c r="E34" s="15"/>
      <c r="F34" s="15">
        <v>180</v>
      </c>
      <c r="G34" s="15" t="s">
        <v>80</v>
      </c>
      <c r="H34" s="15">
        <v>18</v>
      </c>
      <c r="I34" s="15">
        <v>0.7</v>
      </c>
      <c r="J34" s="16" t="s">
        <v>21</v>
      </c>
      <c r="K34" s="15" t="s">
        <v>128</v>
      </c>
      <c r="L34" s="15" t="str">
        <f>+IFERROR(VLOOKUP(A34,'[1]Códigos OEM'!$C$2:$G$72,5,FALSE),"No Disponible")</f>
        <v>CITROËN: 2050J1/ 2051-S5/ 2050-H3/ 205289/ 2051S5/ 205288/ 2050-43/ 2052-89/ 2050-J1/ 2052-94/ 205188/ 205043/ 205294/ 2050H3/ 2052-88/ 2051-88   PEUGEOT: 205288/ 205149/ 2050-G8/ 2050G8/ 2052-88/ 2050-44/ 2050H2/ 2051J5/ 2051-J5/ 2051-49/ 205044/ 2050-H2</v>
      </c>
      <c r="M34" s="15">
        <f>+IFERROR(VLOOKUP(A34,'[1]Códigos OEM'!$C$2:$H$72,6,FALSE),"No Disponible")</f>
        <v>0</v>
      </c>
      <c r="N34" s="15">
        <f>+IFERROR(VLOOKUP(A34,'[1]Códigos OEM'!$C$2:$I$72,7,FALSE),"No Disponible")</f>
        <v>0</v>
      </c>
      <c r="O34" s="15">
        <v>821340</v>
      </c>
      <c r="P34" s="15" t="s">
        <v>129</v>
      </c>
      <c r="Q34" s="15" t="s">
        <v>130</v>
      </c>
      <c r="R34" s="17" t="s">
        <v>131</v>
      </c>
      <c r="S34" s="12"/>
    </row>
    <row r="35" spans="1:19" s="10" customFormat="1" ht="30" customHeight="1">
      <c r="A35" s="20" t="s">
        <v>133</v>
      </c>
      <c r="B35" s="21" t="s">
        <v>17</v>
      </c>
      <c r="C35" s="21" t="s">
        <v>114</v>
      </c>
      <c r="D35" s="21" t="s">
        <v>134</v>
      </c>
      <c r="E35" s="21"/>
      <c r="F35" s="21">
        <v>200</v>
      </c>
      <c r="G35" s="21" t="s">
        <v>80</v>
      </c>
      <c r="H35" s="21">
        <v>18</v>
      </c>
      <c r="I35" s="21">
        <v>0.5</v>
      </c>
      <c r="J35" s="22" t="s">
        <v>21</v>
      </c>
      <c r="K35" s="21" t="s">
        <v>128</v>
      </c>
      <c r="L35" s="21" t="str">
        <f>+IFERROR(VLOOKUP(A35,'[1]Códigos OEM'!$C$2:$G$72,5,FALSE),"No Disponible")</f>
        <v xml:space="preserve">2050.H5 </v>
      </c>
      <c r="M35" s="21" t="str">
        <f>+IFERROR(VLOOKUP(A35,'[1]Códigos OEM'!$C$2:$H$72,6,FALSE),"No Disponible")</f>
        <v>2004.AG</v>
      </c>
      <c r="N35" s="21" t="str">
        <f>+IFERROR(VLOOKUP(A35,'[1]Códigos OEM'!$C$2:$I$72,7,FALSE),"No Disponible")</f>
        <v>2055.W1</v>
      </c>
      <c r="O35" s="21">
        <v>826211</v>
      </c>
      <c r="P35" s="21" t="s">
        <v>135</v>
      </c>
      <c r="Q35" s="21" t="s">
        <v>136</v>
      </c>
      <c r="R35" s="23" t="s">
        <v>137</v>
      </c>
      <c r="S35" s="12"/>
    </row>
    <row r="36" spans="1:19" s="10" customFormat="1" ht="30" customHeight="1">
      <c r="A36" s="14" t="s">
        <v>133</v>
      </c>
      <c r="B36" s="15" t="s">
        <v>17</v>
      </c>
      <c r="C36" s="15" t="s">
        <v>124</v>
      </c>
      <c r="D36" s="15" t="s">
        <v>138</v>
      </c>
      <c r="E36" s="15"/>
      <c r="F36" s="15">
        <v>200</v>
      </c>
      <c r="G36" s="15" t="s">
        <v>80</v>
      </c>
      <c r="H36" s="15">
        <v>18</v>
      </c>
      <c r="I36" s="15">
        <v>0.5</v>
      </c>
      <c r="J36" s="16" t="s">
        <v>21</v>
      </c>
      <c r="K36" s="15" t="s">
        <v>128</v>
      </c>
      <c r="L36" s="15" t="str">
        <f>+IFERROR(VLOOKUP(A36,'[1]Códigos OEM'!$C$2:$G$72,5,FALSE),"No Disponible")</f>
        <v xml:space="preserve">2050.H5 </v>
      </c>
      <c r="M36" s="15" t="str">
        <f>+IFERROR(VLOOKUP(A36,'[1]Códigos OEM'!$C$2:$H$72,6,FALSE),"No Disponible")</f>
        <v>2004.AG</v>
      </c>
      <c r="N36" s="15" t="str">
        <f>+IFERROR(VLOOKUP(A36,'[1]Códigos OEM'!$C$2:$I$72,7,FALSE),"No Disponible")</f>
        <v>2055.W1</v>
      </c>
      <c r="O36" s="15">
        <v>826211</v>
      </c>
      <c r="P36" s="15" t="s">
        <v>135</v>
      </c>
      <c r="Q36" s="15" t="s">
        <v>136</v>
      </c>
      <c r="R36" s="17" t="s">
        <v>137</v>
      </c>
      <c r="S36" s="12"/>
    </row>
    <row r="37" spans="1:19" s="10" customFormat="1" ht="30" customHeight="1">
      <c r="A37" s="20" t="s">
        <v>139</v>
      </c>
      <c r="B37" s="21" t="s">
        <v>17</v>
      </c>
      <c r="C37" s="21" t="s">
        <v>114</v>
      </c>
      <c r="D37" s="21" t="s">
        <v>140</v>
      </c>
      <c r="E37" s="21"/>
      <c r="F37" s="21">
        <v>200</v>
      </c>
      <c r="G37" s="21" t="s">
        <v>80</v>
      </c>
      <c r="H37" s="21">
        <v>18</v>
      </c>
      <c r="I37" s="21">
        <v>0.5</v>
      </c>
      <c r="J37" s="22" t="s">
        <v>21</v>
      </c>
      <c r="K37" s="21" t="s">
        <v>120</v>
      </c>
      <c r="L37" s="21" t="str">
        <f>+IFERROR(VLOOKUP(A37,'[1]Códigos OEM'!$C$2:$G$72,5,FALSE),"No Disponible")</f>
        <v>CITROËN: 2050-R8/ 2051C4 /2050-J5/ 2050R8/ 2050J5  PEUGEOT: 2051-57/ 2050-R5/ 2050J6/ 2050-J6/ 2050R5/ 205157</v>
      </c>
      <c r="M37" s="21">
        <f>+IFERROR(VLOOKUP(A37,'[1]Códigos OEM'!$C$2:$H$72,6,FALSE),"No Disponible")</f>
        <v>0</v>
      </c>
      <c r="N37" s="21">
        <f>+IFERROR(VLOOKUP(A37,'[1]Códigos OEM'!$C$2:$I$72,7,FALSE),"No Disponible")</f>
        <v>0</v>
      </c>
      <c r="O37" s="21" t="s">
        <v>141</v>
      </c>
      <c r="P37" s="21" t="s">
        <v>142</v>
      </c>
      <c r="Q37" s="21" t="s">
        <v>479</v>
      </c>
      <c r="R37" s="23" t="s">
        <v>143</v>
      </c>
      <c r="S37" s="12"/>
    </row>
    <row r="38" spans="1:19" s="10" customFormat="1" ht="30" customHeight="1">
      <c r="A38" s="14" t="s">
        <v>139</v>
      </c>
      <c r="B38" s="15" t="s">
        <v>17</v>
      </c>
      <c r="C38" s="15" t="s">
        <v>124</v>
      </c>
      <c r="D38" s="15" t="s">
        <v>144</v>
      </c>
      <c r="E38" s="15"/>
      <c r="F38" s="15">
        <v>200</v>
      </c>
      <c r="G38" s="15" t="s">
        <v>80</v>
      </c>
      <c r="H38" s="15">
        <v>18</v>
      </c>
      <c r="I38" s="15">
        <v>0.5</v>
      </c>
      <c r="J38" s="16" t="s">
        <v>21</v>
      </c>
      <c r="K38" s="15" t="s">
        <v>120</v>
      </c>
      <c r="L38" s="15" t="str">
        <f>+IFERROR(VLOOKUP(A38,'[1]Códigos OEM'!$C$2:$G$72,5,FALSE),"No Disponible")</f>
        <v>CITROËN: 2050-R8/ 2051C4 /2050-J5/ 2050R8/ 2050J5  PEUGEOT: 2051-57/ 2050-R5/ 2050J6/ 2050-J6/ 2050R5/ 205157</v>
      </c>
      <c r="M38" s="15">
        <f>+IFERROR(VLOOKUP(A38,'[1]Códigos OEM'!$C$2:$H$72,6,FALSE),"No Disponible")</f>
        <v>0</v>
      </c>
      <c r="N38" s="15">
        <f>+IFERROR(VLOOKUP(A38,'[1]Códigos OEM'!$C$2:$I$72,7,FALSE),"No Disponible")</f>
        <v>0</v>
      </c>
      <c r="O38" s="15" t="s">
        <v>141</v>
      </c>
      <c r="P38" s="15" t="s">
        <v>142</v>
      </c>
      <c r="Q38" s="15" t="s">
        <v>480</v>
      </c>
      <c r="R38" s="17" t="s">
        <v>143</v>
      </c>
      <c r="S38" s="12"/>
    </row>
    <row r="39" spans="1:19" s="10" customFormat="1" ht="30" customHeight="1">
      <c r="A39" s="20" t="s">
        <v>145</v>
      </c>
      <c r="B39" s="21" t="s">
        <v>17</v>
      </c>
      <c r="C39" s="21" t="s">
        <v>114</v>
      </c>
      <c r="D39" s="21" t="s">
        <v>146</v>
      </c>
      <c r="E39" s="21"/>
      <c r="F39" s="21">
        <v>200</v>
      </c>
      <c r="G39" s="21" t="s">
        <v>80</v>
      </c>
      <c r="H39" s="21">
        <v>18</v>
      </c>
      <c r="I39" s="21" t="s">
        <v>75</v>
      </c>
      <c r="J39" s="22" t="s">
        <v>21</v>
      </c>
      <c r="K39" s="21" t="s">
        <v>120</v>
      </c>
      <c r="L39" s="21" t="str">
        <f>+IFERROR(VLOOKUP(A39,'[1]Códigos OEM'!$C$2:$G$72,5,FALSE),"No Disponible")</f>
        <v>CITROËN: 2050G9/ 2052E7/ 2050-X1/ 2050X1/ 2050-G9/ 2052-E7    PEUGEOT: 2050-68/ 2051J8/ 2052-91/ 2051-J8/ 2052-54/ 2052-E6/ 205098/ 2051-48/ 205291/205148/ 2050-98/ 205068/ 2052E6/ 205254</v>
      </c>
      <c r="M39" s="21">
        <f>+IFERROR(VLOOKUP(A39,'[1]Códigos OEM'!$C$2:$H$72,6,FALSE),"No Disponible")</f>
        <v>0</v>
      </c>
      <c r="N39" s="21">
        <f>+IFERROR(VLOOKUP(A39,'[1]Códigos OEM'!$C$2:$I$72,7,FALSE),"No Disponible")</f>
        <v>0</v>
      </c>
      <c r="O39" s="21">
        <v>821365</v>
      </c>
      <c r="P39" s="21" t="s">
        <v>147</v>
      </c>
      <c r="Q39" s="21" t="s">
        <v>148</v>
      </c>
      <c r="R39" s="23" t="s">
        <v>149</v>
      </c>
      <c r="S39" s="12"/>
    </row>
    <row r="40" spans="1:19" s="10" customFormat="1" ht="30" customHeight="1">
      <c r="A40" s="14" t="s">
        <v>145</v>
      </c>
      <c r="B40" s="15" t="s">
        <v>17</v>
      </c>
      <c r="C40" s="15" t="s">
        <v>124</v>
      </c>
      <c r="D40" s="15" t="s">
        <v>150</v>
      </c>
      <c r="E40" s="15"/>
      <c r="F40" s="15">
        <v>200</v>
      </c>
      <c r="G40" s="15" t="s">
        <v>80</v>
      </c>
      <c r="H40" s="15">
        <v>18</v>
      </c>
      <c r="I40" s="15" t="s">
        <v>75</v>
      </c>
      <c r="J40" s="16" t="s">
        <v>21</v>
      </c>
      <c r="K40" s="15" t="s">
        <v>120</v>
      </c>
      <c r="L40" s="15" t="str">
        <f>+IFERROR(VLOOKUP(A40,'[1]Códigos OEM'!$C$2:$G$72,5,FALSE),"No Disponible")</f>
        <v>CITROËN: 2050G9/ 2052E7/ 2050-X1/ 2050X1/ 2050-G9/ 2052-E7    PEUGEOT: 2050-68/ 2051J8/ 2052-91/ 2051-J8/ 2052-54/ 2052-E6/ 205098/ 2051-48/ 205291/205148/ 2050-98/ 205068/ 2052E6/ 205254</v>
      </c>
      <c r="M40" s="15">
        <f>+IFERROR(VLOOKUP(A40,'[1]Códigos OEM'!$C$2:$H$72,6,FALSE),"No Disponible")</f>
        <v>0</v>
      </c>
      <c r="N40" s="15">
        <f>+IFERROR(VLOOKUP(A40,'[1]Códigos OEM'!$C$2:$I$72,7,FALSE),"No Disponible")</f>
        <v>0</v>
      </c>
      <c r="O40" s="15">
        <v>821365</v>
      </c>
      <c r="P40" s="15" t="s">
        <v>147</v>
      </c>
      <c r="Q40" s="15" t="s">
        <v>148</v>
      </c>
      <c r="R40" s="17" t="s">
        <v>149</v>
      </c>
      <c r="S40" s="12"/>
    </row>
    <row r="41" spans="1:19" s="10" customFormat="1" ht="30" customHeight="1">
      <c r="A41" s="20" t="s">
        <v>151</v>
      </c>
      <c r="B41" s="21" t="s">
        <v>17</v>
      </c>
      <c r="C41" s="21" t="s">
        <v>114</v>
      </c>
      <c r="D41" s="21" t="s">
        <v>152</v>
      </c>
      <c r="E41" s="21"/>
      <c r="F41" s="21">
        <v>200</v>
      </c>
      <c r="G41" s="21" t="s">
        <v>80</v>
      </c>
      <c r="H41" s="21">
        <v>18</v>
      </c>
      <c r="I41" s="21" t="s">
        <v>75</v>
      </c>
      <c r="J41" s="22" t="s">
        <v>21</v>
      </c>
      <c r="K41" s="21" t="s">
        <v>128</v>
      </c>
      <c r="L41" s="21" t="str">
        <f>+IFERROR(VLOOKUP(A41,'[1]Códigos OEM'!$C$2:$G$72,5,FALSE),"No Disponible")</f>
        <v>2050.G5</v>
      </c>
      <c r="M41" s="21" t="str">
        <f>+IFERROR(VLOOKUP(A41,'[1]Códigos OEM'!$C$2:$H$72,6,FALSE),"No Disponible")</f>
        <v>2004.V9</v>
      </c>
      <c r="N41" s="21" t="str">
        <f>+IFERROR(VLOOKUP(A41,'[1]Códigos OEM'!$C$2:$I$72,7,FALSE),"No Disponible")</f>
        <v>2055.Q4</v>
      </c>
      <c r="O41" s="21" t="s">
        <v>456</v>
      </c>
      <c r="P41" s="21" t="s">
        <v>458</v>
      </c>
      <c r="Q41" s="21" t="s">
        <v>457</v>
      </c>
      <c r="R41" s="23" t="s">
        <v>155</v>
      </c>
      <c r="S41" s="12"/>
    </row>
    <row r="42" spans="1:19" s="10" customFormat="1" ht="30" customHeight="1">
      <c r="A42" s="14" t="s">
        <v>151</v>
      </c>
      <c r="B42" s="15" t="s">
        <v>17</v>
      </c>
      <c r="C42" s="15" t="s">
        <v>124</v>
      </c>
      <c r="D42" s="15" t="s">
        <v>156</v>
      </c>
      <c r="E42" s="15"/>
      <c r="F42" s="15">
        <v>200</v>
      </c>
      <c r="G42" s="15" t="s">
        <v>80</v>
      </c>
      <c r="H42" s="15">
        <v>18</v>
      </c>
      <c r="I42" s="15" t="s">
        <v>75</v>
      </c>
      <c r="J42" s="16" t="s">
        <v>21</v>
      </c>
      <c r="K42" s="15" t="s">
        <v>128</v>
      </c>
      <c r="L42" s="15" t="str">
        <f>+IFERROR(VLOOKUP(A42,'[1]Códigos OEM'!$C$2:$G$72,5,FALSE),"No Disponible")</f>
        <v>2050.G5</v>
      </c>
      <c r="M42" s="15" t="str">
        <f>+IFERROR(VLOOKUP(A42,'[1]Códigos OEM'!$C$2:$H$72,6,FALSE),"No Disponible")</f>
        <v>2004.V9</v>
      </c>
      <c r="N42" s="15" t="str">
        <f>+IFERROR(VLOOKUP(A42,'[1]Códigos OEM'!$C$2:$I$72,7,FALSE),"No Disponible")</f>
        <v>2055.Q4</v>
      </c>
      <c r="O42" s="15" t="s">
        <v>153</v>
      </c>
      <c r="P42" s="15" t="s">
        <v>154</v>
      </c>
      <c r="Q42" s="15" t="s">
        <v>457</v>
      </c>
      <c r="R42" s="17" t="s">
        <v>155</v>
      </c>
      <c r="S42" s="12"/>
    </row>
    <row r="43" spans="1:19" s="10" customFormat="1" ht="30" customHeight="1">
      <c r="A43" s="20" t="s">
        <v>157</v>
      </c>
      <c r="B43" s="21" t="s">
        <v>36</v>
      </c>
      <c r="C43" s="21" t="s">
        <v>114</v>
      </c>
      <c r="D43" s="21" t="s">
        <v>158</v>
      </c>
      <c r="E43" s="21" t="s">
        <v>159</v>
      </c>
      <c r="F43" s="21">
        <v>200</v>
      </c>
      <c r="G43" s="21" t="s">
        <v>80</v>
      </c>
      <c r="H43" s="21">
        <v>18</v>
      </c>
      <c r="I43" s="21" t="s">
        <v>20</v>
      </c>
      <c r="J43" s="22" t="s">
        <v>21</v>
      </c>
      <c r="K43" s="21" t="s">
        <v>128</v>
      </c>
      <c r="L43" s="21" t="str">
        <f>+IFERROR(VLOOKUP(A43,'[1]Códigos OEM'!$C$2:$G$72,5,FALSE),"No Disponible")</f>
        <v>2051.26</v>
      </c>
      <c r="M43" s="21" t="str">
        <f>+IFERROR(VLOOKUP(A43,'[1]Códigos OEM'!$C$2:$H$72,6,FALSE),"No Disponible")</f>
        <v>2004.W4</v>
      </c>
      <c r="N43" s="21" t="str">
        <f>+IFERROR(VLOOKUP(A43,'[1]Códigos OEM'!$C$2:$I$72,7,FALSE),"No Disponible")</f>
        <v>2055.N2</v>
      </c>
      <c r="O43" s="21">
        <v>821341</v>
      </c>
      <c r="P43" s="21" t="s">
        <v>27</v>
      </c>
      <c r="Q43" s="21" t="s">
        <v>160</v>
      </c>
      <c r="R43" s="23" t="s">
        <v>161</v>
      </c>
      <c r="S43" s="12"/>
    </row>
    <row r="44" spans="1:19" s="10" customFormat="1" ht="30" customHeight="1">
      <c r="A44" s="14" t="s">
        <v>157</v>
      </c>
      <c r="B44" s="15" t="s">
        <v>36</v>
      </c>
      <c r="C44" s="15" t="s">
        <v>124</v>
      </c>
      <c r="D44" s="15" t="s">
        <v>162</v>
      </c>
      <c r="E44" s="15" t="s">
        <v>159</v>
      </c>
      <c r="F44" s="15">
        <v>200</v>
      </c>
      <c r="G44" s="15" t="s">
        <v>80</v>
      </c>
      <c r="H44" s="15">
        <v>18</v>
      </c>
      <c r="I44" s="15" t="s">
        <v>20</v>
      </c>
      <c r="J44" s="16" t="s">
        <v>21</v>
      </c>
      <c r="K44" s="15" t="s">
        <v>128</v>
      </c>
      <c r="L44" s="15" t="str">
        <f>+IFERROR(VLOOKUP(A44,'[1]Códigos OEM'!$C$2:$G$72,5,FALSE),"No Disponible")</f>
        <v>2051.26</v>
      </c>
      <c r="M44" s="15" t="str">
        <f>+IFERROR(VLOOKUP(A44,'[1]Códigos OEM'!$C$2:$H$72,6,FALSE),"No Disponible")</f>
        <v>2004.W4</v>
      </c>
      <c r="N44" s="15" t="str">
        <f>+IFERROR(VLOOKUP(A44,'[1]Códigos OEM'!$C$2:$I$72,7,FALSE),"No Disponible")</f>
        <v>2055.N2</v>
      </c>
      <c r="O44" s="15">
        <v>821341</v>
      </c>
      <c r="P44" s="15" t="s">
        <v>27</v>
      </c>
      <c r="Q44" s="15" t="s">
        <v>160</v>
      </c>
      <c r="R44" s="17" t="s">
        <v>161</v>
      </c>
      <c r="S44" s="12"/>
    </row>
    <row r="45" spans="1:19" s="10" customFormat="1" ht="30" customHeight="1">
      <c r="A45" s="20" t="s">
        <v>163</v>
      </c>
      <c r="B45" s="21" t="s">
        <v>17</v>
      </c>
      <c r="C45" s="21" t="s">
        <v>164</v>
      </c>
      <c r="D45" s="21" t="s">
        <v>165</v>
      </c>
      <c r="E45" s="21"/>
      <c r="F45" s="21">
        <v>215</v>
      </c>
      <c r="G45" s="21" t="s">
        <v>31</v>
      </c>
      <c r="H45" s="21">
        <v>10</v>
      </c>
      <c r="I45" s="21">
        <v>0.5</v>
      </c>
      <c r="J45" s="22" t="s">
        <v>21</v>
      </c>
      <c r="K45" s="21" t="s">
        <v>166</v>
      </c>
      <c r="L45" s="21">
        <f>+IFERROR(VLOOKUP(A45,'[1]Códigos OEM'!$C$2:$G$72,5,FALSE),"No Disponible")</f>
        <v>0</v>
      </c>
      <c r="M45" s="21" t="str">
        <f>+IFERROR(VLOOKUP(A45,'[1]Códigos OEM'!$C$2:$H$72,6,FALSE),"No Disponible")</f>
        <v>2004.401N</v>
      </c>
      <c r="N45" s="21" t="str">
        <f>+IFERROR(VLOOKUP(A45,'[1]Códigos OEM'!$C$2:$I$72,7,FALSE),"No Disponible")</f>
        <v>2055.015N</v>
      </c>
      <c r="O45" s="21">
        <v>650179</v>
      </c>
      <c r="P45" s="21" t="s">
        <v>167</v>
      </c>
      <c r="Q45" s="21">
        <v>6500</v>
      </c>
      <c r="R45" s="23" t="s">
        <v>168</v>
      </c>
      <c r="S45" s="12"/>
    </row>
    <row r="46" spans="1:19" s="10" customFormat="1" ht="30" customHeight="1">
      <c r="A46" s="14" t="s">
        <v>169</v>
      </c>
      <c r="B46" s="15" t="s">
        <v>52</v>
      </c>
      <c r="C46" s="15" t="s">
        <v>114</v>
      </c>
      <c r="D46" s="15" t="s">
        <v>170</v>
      </c>
      <c r="E46" s="15" t="s">
        <v>171</v>
      </c>
      <c r="F46" s="15">
        <v>228</v>
      </c>
      <c r="G46" s="15" t="s">
        <v>80</v>
      </c>
      <c r="H46" s="15">
        <v>18</v>
      </c>
      <c r="I46" s="15">
        <v>-8</v>
      </c>
      <c r="J46" s="16" t="s">
        <v>21</v>
      </c>
      <c r="K46" s="15" t="s">
        <v>120</v>
      </c>
      <c r="L46" s="15" t="str">
        <f>+IFERROR(VLOOKUP(A46,'[1]Códigos OEM'!$C$2:$G$72,5,FALSE),"No Disponible")</f>
        <v>2050.G1</v>
      </c>
      <c r="M46" s="15" t="str">
        <f>+IFERROR(VLOOKUP(A46,'[1]Códigos OEM'!$C$2:$H$72,6,FALSE),"No Disponible")</f>
        <v>2004.X2</v>
      </c>
      <c r="N46" s="15" t="str">
        <f>+IFERROR(VLOOKUP(A46,'[1]Códigos OEM'!$C$2:$I$72,7,FALSE),"No Disponible")</f>
        <v>2055.FY</v>
      </c>
      <c r="O46" s="15" t="s">
        <v>172</v>
      </c>
      <c r="P46" s="15" t="s">
        <v>173</v>
      </c>
      <c r="Q46" s="15" t="s">
        <v>174</v>
      </c>
      <c r="R46" s="17" t="s">
        <v>175</v>
      </c>
      <c r="S46" s="12"/>
    </row>
    <row r="47" spans="1:19" s="10" customFormat="1" ht="30" customHeight="1">
      <c r="A47" s="20" t="s">
        <v>169</v>
      </c>
      <c r="B47" s="21" t="s">
        <v>52</v>
      </c>
      <c r="C47" s="21" t="s">
        <v>124</v>
      </c>
      <c r="D47" s="21" t="s">
        <v>176</v>
      </c>
      <c r="E47" s="21" t="s">
        <v>171</v>
      </c>
      <c r="F47" s="21">
        <v>228</v>
      </c>
      <c r="G47" s="21" t="s">
        <v>80</v>
      </c>
      <c r="H47" s="21">
        <v>18</v>
      </c>
      <c r="I47" s="21">
        <v>-8</v>
      </c>
      <c r="J47" s="22" t="s">
        <v>21</v>
      </c>
      <c r="K47" s="21" t="s">
        <v>120</v>
      </c>
      <c r="L47" s="21" t="str">
        <f>+IFERROR(VLOOKUP(A47,'[1]Códigos OEM'!$C$2:$G$72,5,FALSE),"No Disponible")</f>
        <v>2050.G1</v>
      </c>
      <c r="M47" s="21" t="str">
        <f>+IFERROR(VLOOKUP(A47,'[1]Códigos OEM'!$C$2:$H$72,6,FALSE),"No Disponible")</f>
        <v>2004.X2</v>
      </c>
      <c r="N47" s="21" t="str">
        <f>+IFERROR(VLOOKUP(A47,'[1]Códigos OEM'!$C$2:$I$72,7,FALSE),"No Disponible")</f>
        <v>2055.FY</v>
      </c>
      <c r="O47" s="21" t="s">
        <v>172</v>
      </c>
      <c r="P47" s="21" t="s">
        <v>173</v>
      </c>
      <c r="Q47" s="21" t="s">
        <v>174</v>
      </c>
      <c r="R47" s="23" t="s">
        <v>175</v>
      </c>
      <c r="S47" s="12"/>
    </row>
    <row r="48" spans="1:19" s="10" customFormat="1" ht="30" customHeight="1">
      <c r="A48" s="14" t="s">
        <v>177</v>
      </c>
      <c r="B48" s="15" t="s">
        <v>52</v>
      </c>
      <c r="C48" s="15" t="s">
        <v>114</v>
      </c>
      <c r="D48" s="15" t="s">
        <v>178</v>
      </c>
      <c r="E48" s="15" t="s">
        <v>179</v>
      </c>
      <c r="F48" s="15">
        <v>230</v>
      </c>
      <c r="G48" s="15" t="s">
        <v>80</v>
      </c>
      <c r="H48" s="15">
        <v>18</v>
      </c>
      <c r="I48" s="15">
        <v>-8</v>
      </c>
      <c r="J48" s="16" t="s">
        <v>21</v>
      </c>
      <c r="K48" s="15" t="s">
        <v>128</v>
      </c>
      <c r="L48" s="15" t="str">
        <f>+IFERROR(VLOOKUP(A48,'[1]Códigos OEM'!$C$2:$G$72,5,FALSE),"No Disponible")</f>
        <v>2050.77</v>
      </c>
      <c r="M48" s="15" t="str">
        <f>+IFERROR(VLOOKUP(A48,'[1]Códigos OEM'!$C$2:$H$72,6,FALSE),"No Disponible")</f>
        <v>2004.X2</v>
      </c>
      <c r="N48" s="15" t="str">
        <f>+IFERROR(VLOOKUP(A48,'[1]Códigos OEM'!$C$2:$I$72,7,FALSE),"No Disponible")</f>
        <v>2055.FY</v>
      </c>
      <c r="O48" s="15">
        <v>826201</v>
      </c>
      <c r="P48" s="15" t="s">
        <v>180</v>
      </c>
      <c r="Q48" s="15" t="s">
        <v>181</v>
      </c>
      <c r="R48" s="17" t="s">
        <v>182</v>
      </c>
      <c r="S48" s="12"/>
    </row>
    <row r="49" spans="1:19" s="10" customFormat="1" ht="30" customHeight="1">
      <c r="A49" s="20" t="s">
        <v>177</v>
      </c>
      <c r="B49" s="21" t="s">
        <v>52</v>
      </c>
      <c r="C49" s="21" t="s">
        <v>124</v>
      </c>
      <c r="D49" s="21" t="s">
        <v>183</v>
      </c>
      <c r="E49" s="21" t="s">
        <v>179</v>
      </c>
      <c r="F49" s="21">
        <v>230</v>
      </c>
      <c r="G49" s="21" t="s">
        <v>80</v>
      </c>
      <c r="H49" s="21">
        <v>18</v>
      </c>
      <c r="I49" s="21">
        <v>-8</v>
      </c>
      <c r="J49" s="22" t="s">
        <v>21</v>
      </c>
      <c r="K49" s="21" t="s">
        <v>128</v>
      </c>
      <c r="L49" s="21" t="str">
        <f>+IFERROR(VLOOKUP(A49,'[1]Códigos OEM'!$C$2:$G$72,5,FALSE),"No Disponible")</f>
        <v>2050.77</v>
      </c>
      <c r="M49" s="21" t="str">
        <f>+IFERROR(VLOOKUP(A49,'[1]Códigos OEM'!$C$2:$H$72,6,FALSE),"No Disponible")</f>
        <v>2004.X2</v>
      </c>
      <c r="N49" s="21" t="str">
        <f>+IFERROR(VLOOKUP(A49,'[1]Códigos OEM'!$C$2:$I$72,7,FALSE),"No Disponible")</f>
        <v>2055.FY</v>
      </c>
      <c r="O49" s="21">
        <v>826201</v>
      </c>
      <c r="P49" s="21" t="s">
        <v>180</v>
      </c>
      <c r="Q49" s="21" t="s">
        <v>181</v>
      </c>
      <c r="R49" s="23" t="s">
        <v>182</v>
      </c>
      <c r="S49" s="12"/>
    </row>
    <row r="50" spans="1:19" s="10" customFormat="1" ht="30" customHeight="1">
      <c r="A50" s="14" t="s">
        <v>184</v>
      </c>
      <c r="B50" s="15" t="s">
        <v>52</v>
      </c>
      <c r="C50" s="15" t="s">
        <v>124</v>
      </c>
      <c r="D50" s="15" t="s">
        <v>185</v>
      </c>
      <c r="E50" s="15" t="s">
        <v>186</v>
      </c>
      <c r="F50" s="15">
        <v>200</v>
      </c>
      <c r="G50" s="15" t="s">
        <v>80</v>
      </c>
      <c r="H50" s="15">
        <v>18</v>
      </c>
      <c r="I50" s="15">
        <v>-5.7</v>
      </c>
      <c r="J50" s="16" t="s">
        <v>21</v>
      </c>
      <c r="K50" s="15" t="s">
        <v>120</v>
      </c>
      <c r="L50" s="15" t="str">
        <f>+IFERROR(VLOOKUP(A50,'[1]Códigos OEM'!$C$2:$G$72,5,FALSE),"No Disponible")</f>
        <v>CITROËN: 2052T3/ 2052-E1/ 2050N5/ 2052-T3/ 2051W0/ 2052E1/ 2052-85/ 205285/ 2051-W0/ 2050-N5    PEUGEOT: 2052-E0/ 2051-52/ 2052-84/ 2052E0/ 205152/ 2052T3/ 2050-K8/ 2051W0/ 2050K8/ 2051-W0/ 2052-T3/ 205284</v>
      </c>
      <c r="M50" s="15">
        <f>+IFERROR(VLOOKUP(A50,'[1]Códigos OEM'!$C$2:$H$72,6,FALSE),"No Disponible")</f>
        <v>0</v>
      </c>
      <c r="N50" s="15">
        <f>+IFERROR(VLOOKUP(A50,'[1]Códigos OEM'!$C$2:$I$72,7,FALSE),"No Disponible")</f>
        <v>0</v>
      </c>
      <c r="O50" s="15">
        <v>826372</v>
      </c>
      <c r="P50" s="15" t="s">
        <v>187</v>
      </c>
      <c r="Q50" s="15" t="s">
        <v>188</v>
      </c>
      <c r="R50" s="17" t="s">
        <v>189</v>
      </c>
      <c r="S50" s="12"/>
    </row>
    <row r="51" spans="1:19" s="10" customFormat="1" ht="30" customHeight="1">
      <c r="A51" s="20" t="s">
        <v>190</v>
      </c>
      <c r="B51" s="21" t="s">
        <v>36</v>
      </c>
      <c r="C51" s="21" t="s">
        <v>114</v>
      </c>
      <c r="D51" s="21" t="s">
        <v>191</v>
      </c>
      <c r="E51" s="21" t="s">
        <v>484</v>
      </c>
      <c r="F51" s="21">
        <v>235</v>
      </c>
      <c r="G51" s="21" t="s">
        <v>80</v>
      </c>
      <c r="H51" s="21" t="s">
        <v>192</v>
      </c>
      <c r="I51" s="21" t="s">
        <v>27</v>
      </c>
      <c r="J51" s="22" t="s">
        <v>21</v>
      </c>
      <c r="K51" s="21" t="s">
        <v>120</v>
      </c>
      <c r="L51" s="21" t="str">
        <f>+IFERROR(VLOOKUP(A51,'[1]Códigos OEM'!$C$2:$G$72,5,FALSE),"No Disponible")</f>
        <v>2051.Z1</v>
      </c>
      <c r="M51" s="21">
        <f>+IFERROR(VLOOKUP(A51,'[1]Códigos OEM'!$C$2:$H$72,6,FALSE),"No Disponible")</f>
        <v>0</v>
      </c>
      <c r="N51" s="21">
        <f>+IFERROR(VLOOKUP(A51,'[1]Códigos OEM'!$C$2:$I$72,7,FALSE),"No Disponible")</f>
        <v>0</v>
      </c>
      <c r="O51" s="21" t="s">
        <v>27</v>
      </c>
      <c r="P51" s="21" t="s">
        <v>193</v>
      </c>
      <c r="Q51" s="21" t="s">
        <v>194</v>
      </c>
      <c r="R51" s="23" t="s">
        <v>195</v>
      </c>
      <c r="S51" s="12"/>
    </row>
    <row r="52" spans="1:19" s="10" customFormat="1" ht="30" customHeight="1">
      <c r="A52" s="14" t="s">
        <v>190</v>
      </c>
      <c r="B52" s="15" t="s">
        <v>36</v>
      </c>
      <c r="C52" s="15" t="s">
        <v>124</v>
      </c>
      <c r="D52" s="15" t="s">
        <v>196</v>
      </c>
      <c r="E52" s="15" t="s">
        <v>484</v>
      </c>
      <c r="F52" s="15">
        <v>235</v>
      </c>
      <c r="G52" s="15" t="s">
        <v>80</v>
      </c>
      <c r="H52" s="15" t="s">
        <v>192</v>
      </c>
      <c r="I52" s="15" t="s">
        <v>27</v>
      </c>
      <c r="J52" s="16" t="s">
        <v>21</v>
      </c>
      <c r="K52" s="15" t="s">
        <v>120</v>
      </c>
      <c r="L52" s="15" t="str">
        <f>+IFERROR(VLOOKUP(A52,'[1]Códigos OEM'!$C$2:$G$72,5,FALSE),"No Disponible")</f>
        <v>2051.Z1</v>
      </c>
      <c r="M52" s="15">
        <f>+IFERROR(VLOOKUP(A52,'[1]Códigos OEM'!$C$2:$H$72,6,FALSE),"No Disponible")</f>
        <v>0</v>
      </c>
      <c r="N52" s="15">
        <f>+IFERROR(VLOOKUP(A52,'[1]Códigos OEM'!$C$2:$I$72,7,FALSE),"No Disponible")</f>
        <v>0</v>
      </c>
      <c r="O52" s="15" t="s">
        <v>27</v>
      </c>
      <c r="P52" s="15" t="s">
        <v>193</v>
      </c>
      <c r="Q52" s="15" t="s">
        <v>194</v>
      </c>
      <c r="R52" s="17" t="s">
        <v>195</v>
      </c>
      <c r="S52" s="12"/>
    </row>
    <row r="53" spans="1:19" s="10" customFormat="1" ht="30" customHeight="1">
      <c r="A53" s="20" t="s">
        <v>197</v>
      </c>
      <c r="B53" s="21" t="s">
        <v>52</v>
      </c>
      <c r="C53" s="21" t="s">
        <v>114</v>
      </c>
      <c r="D53" s="21" t="s">
        <v>198</v>
      </c>
      <c r="E53" s="21" t="s">
        <v>199</v>
      </c>
      <c r="F53" s="21">
        <v>235</v>
      </c>
      <c r="G53" s="21" t="s">
        <v>80</v>
      </c>
      <c r="H53" s="21">
        <v>18</v>
      </c>
      <c r="I53" s="21" t="s">
        <v>27</v>
      </c>
      <c r="J53" s="22" t="s">
        <v>21</v>
      </c>
      <c r="K53" s="21" t="s">
        <v>120</v>
      </c>
      <c r="L53" s="21" t="str">
        <f>+IFERROR(VLOOKUP(A53,'[1]Códigos OEM'!$C$2:$G$72,5,FALSE),"No Disponible")</f>
        <v>2051.G4</v>
      </c>
      <c r="M53" s="21" t="str">
        <f>+IFERROR(VLOOKUP(A53,'[1]Códigos OEM'!$C$2:$H$72,6,FALSE),"No Disponible")</f>
        <v>2004.AV</v>
      </c>
      <c r="N53" s="21" t="str">
        <f>+IFERROR(VLOOKUP(A53,'[1]Códigos OEM'!$C$2:$I$72,7,FALSE),"No Disponible")</f>
        <v>2055.FP</v>
      </c>
      <c r="O53" s="21" t="s">
        <v>27</v>
      </c>
      <c r="P53" s="21" t="s">
        <v>200</v>
      </c>
      <c r="Q53" s="21" t="s">
        <v>27</v>
      </c>
      <c r="R53" s="23" t="s">
        <v>27</v>
      </c>
      <c r="S53" s="12"/>
    </row>
    <row r="54" spans="1:19" s="10" customFormat="1" ht="30" customHeight="1">
      <c r="A54" s="14" t="s">
        <v>197</v>
      </c>
      <c r="B54" s="15" t="s">
        <v>52</v>
      </c>
      <c r="C54" s="15" t="s">
        <v>124</v>
      </c>
      <c r="D54" s="15" t="s">
        <v>201</v>
      </c>
      <c r="E54" s="15" t="s">
        <v>199</v>
      </c>
      <c r="F54" s="15">
        <v>235</v>
      </c>
      <c r="G54" s="15" t="s">
        <v>80</v>
      </c>
      <c r="H54" s="15">
        <v>18</v>
      </c>
      <c r="I54" s="15" t="s">
        <v>27</v>
      </c>
      <c r="J54" s="16" t="s">
        <v>21</v>
      </c>
      <c r="K54" s="15" t="s">
        <v>120</v>
      </c>
      <c r="L54" s="15" t="str">
        <f>+IFERROR(VLOOKUP(A54,'[1]Códigos OEM'!$C$2:$G$72,5,FALSE),"No Disponible")</f>
        <v>2051.G4</v>
      </c>
      <c r="M54" s="15" t="str">
        <f>+IFERROR(VLOOKUP(A54,'[1]Códigos OEM'!$C$2:$H$72,6,FALSE),"No Disponible")</f>
        <v>2004.AV</v>
      </c>
      <c r="N54" s="15" t="str">
        <f>+IFERROR(VLOOKUP(A54,'[1]Códigos OEM'!$C$2:$I$72,7,FALSE),"No Disponible")</f>
        <v>2055.FP</v>
      </c>
      <c r="O54" s="15" t="s">
        <v>27</v>
      </c>
      <c r="P54" s="15" t="s">
        <v>200</v>
      </c>
      <c r="Q54" s="15" t="s">
        <v>27</v>
      </c>
      <c r="R54" s="17" t="s">
        <v>27</v>
      </c>
      <c r="S54" s="12"/>
    </row>
    <row r="55" spans="1:19" s="10" customFormat="1" ht="30" customHeight="1">
      <c r="A55" s="20" t="s">
        <v>202</v>
      </c>
      <c r="B55" s="21" t="s">
        <v>52</v>
      </c>
      <c r="C55" s="21" t="s">
        <v>114</v>
      </c>
      <c r="D55" s="21" t="s">
        <v>203</v>
      </c>
      <c r="E55" s="21"/>
      <c r="F55" s="21">
        <v>225</v>
      </c>
      <c r="G55" s="21" t="s">
        <v>27</v>
      </c>
      <c r="H55" s="21">
        <v>18</v>
      </c>
      <c r="I55" s="21" t="s">
        <v>27</v>
      </c>
      <c r="J55" s="22" t="s">
        <v>21</v>
      </c>
      <c r="K55" s="21" t="s">
        <v>120</v>
      </c>
      <c r="L55" s="21" t="str">
        <f>+IFERROR(VLOOKUP(A55,'[1]Códigos OEM'!$C$2:$G$72,5,FALSE),"No Disponible")</f>
        <v>CITROËN: 2051 T9/ 2051 G2/ 2052 K2/ 2051 33/ 2052 K1     PEUGEOT:       2051 34/ 2051 33/ 2052 K1/ 2052 K2/ 2051 G2/ 2051 T9</v>
      </c>
      <c r="M55" s="21">
        <f>+IFERROR(VLOOKUP(A55,'[1]Códigos OEM'!$C$2:$H$72,6,FALSE),"No Disponible")</f>
        <v>0</v>
      </c>
      <c r="N55" s="21">
        <f>+IFERROR(VLOOKUP(A55,'[1]Códigos OEM'!$C$2:$I$72,7,FALSE),"No Disponible")</f>
        <v>0</v>
      </c>
      <c r="O55" s="21">
        <v>826345</v>
      </c>
      <c r="P55" s="21" t="s">
        <v>204</v>
      </c>
      <c r="Q55" s="21" t="s">
        <v>205</v>
      </c>
      <c r="R55" s="23" t="s">
        <v>27</v>
      </c>
      <c r="S55" s="12"/>
    </row>
    <row r="56" spans="1:19" s="10" customFormat="1" ht="30" customHeight="1">
      <c r="A56" s="14" t="s">
        <v>202</v>
      </c>
      <c r="B56" s="15" t="s">
        <v>52</v>
      </c>
      <c r="C56" s="15" t="s">
        <v>124</v>
      </c>
      <c r="D56" s="15" t="s">
        <v>206</v>
      </c>
      <c r="E56" s="15"/>
      <c r="F56" s="15">
        <v>225</v>
      </c>
      <c r="G56" s="15" t="s">
        <v>27</v>
      </c>
      <c r="H56" s="15">
        <v>18</v>
      </c>
      <c r="I56" s="15" t="s">
        <v>27</v>
      </c>
      <c r="J56" s="16" t="s">
        <v>21</v>
      </c>
      <c r="K56" s="15" t="s">
        <v>120</v>
      </c>
      <c r="L56" s="15" t="str">
        <f>+IFERROR(VLOOKUP(A56,'[1]Códigos OEM'!$C$2:$G$72,5,FALSE),"No Disponible")</f>
        <v>CITROËN: 2051 T9/ 2051 G2/ 2052 K2/ 2051 33/ 2052 K1     PEUGEOT:       2051 34/ 2051 33/ 2052 K1/ 2052 K2/ 2051 G2/ 2051 T9</v>
      </c>
      <c r="M56" s="15">
        <f>+IFERROR(VLOOKUP(A56,'[1]Códigos OEM'!$C$2:$H$72,6,FALSE),"No Disponible")</f>
        <v>0</v>
      </c>
      <c r="N56" s="15">
        <f>+IFERROR(VLOOKUP(A56,'[1]Códigos OEM'!$C$2:$I$72,7,FALSE),"No Disponible")</f>
        <v>0</v>
      </c>
      <c r="O56" s="15">
        <v>826345</v>
      </c>
      <c r="P56" s="15" t="s">
        <v>204</v>
      </c>
      <c r="Q56" s="15" t="s">
        <v>205</v>
      </c>
      <c r="R56" s="17" t="s">
        <v>27</v>
      </c>
      <c r="S56" s="12"/>
    </row>
    <row r="57" spans="1:19" s="10" customFormat="1" ht="30" customHeight="1">
      <c r="A57" s="20" t="s">
        <v>207</v>
      </c>
      <c r="B57" s="21" t="s">
        <v>17</v>
      </c>
      <c r="C57" s="21" t="s">
        <v>208</v>
      </c>
      <c r="D57" s="21" t="s">
        <v>209</v>
      </c>
      <c r="E57" s="21" t="s">
        <v>210</v>
      </c>
      <c r="F57" s="21">
        <v>200</v>
      </c>
      <c r="G57" s="21" t="s">
        <v>80</v>
      </c>
      <c r="H57" s="21">
        <v>17</v>
      </c>
      <c r="I57" s="21" t="s">
        <v>20</v>
      </c>
      <c r="J57" s="22" t="s">
        <v>21</v>
      </c>
      <c r="K57" s="21" t="s">
        <v>211</v>
      </c>
      <c r="L57" s="21" t="str">
        <f>+IFERROR(VLOOKUP(A57,'[1]Códigos OEM'!$C$2:$G$72,5,FALSE),"No Disponible")</f>
        <v>XS61 7540 AB</v>
      </c>
      <c r="M57" s="21">
        <f>+IFERROR(VLOOKUP(A57,'[1]Códigos OEM'!$C$2:$H$72,6,FALSE),"No Disponible")</f>
        <v>0</v>
      </c>
      <c r="N57" s="21" t="str">
        <f>+IFERROR(VLOOKUP(A57,'[1]Códigos OEM'!$C$2:$I$72,7,FALSE),"No Disponible")</f>
        <v>XS61 7550 AB</v>
      </c>
      <c r="O57" s="21">
        <v>228081</v>
      </c>
      <c r="P57" s="21" t="s">
        <v>212</v>
      </c>
      <c r="Q57" s="21" t="s">
        <v>213</v>
      </c>
      <c r="R57" s="23" t="s">
        <v>27</v>
      </c>
      <c r="S57" s="12"/>
    </row>
    <row r="58" spans="1:19" s="10" customFormat="1" ht="30" customHeight="1">
      <c r="A58" s="14" t="s">
        <v>214</v>
      </c>
      <c r="B58" s="15" t="s">
        <v>17</v>
      </c>
      <c r="C58" s="15" t="s">
        <v>208</v>
      </c>
      <c r="D58" s="15" t="s">
        <v>209</v>
      </c>
      <c r="E58" s="15" t="s">
        <v>210</v>
      </c>
      <c r="F58" s="15">
        <v>200</v>
      </c>
      <c r="G58" s="15" t="s">
        <v>80</v>
      </c>
      <c r="H58" s="15">
        <v>17</v>
      </c>
      <c r="I58" s="15" t="s">
        <v>20</v>
      </c>
      <c r="J58" s="16" t="s">
        <v>100</v>
      </c>
      <c r="K58" s="15" t="s">
        <v>211</v>
      </c>
      <c r="L58" s="15" t="str">
        <f>+IFERROR(VLOOKUP(A58,'[1]Códigos OEM'!$C$2:$G$72,5,FALSE),"No Disponible")</f>
        <v>No Disponible</v>
      </c>
      <c r="M58" s="15" t="str">
        <f>+IFERROR(VLOOKUP(A58,'[1]Códigos OEM'!$C$2:$H$72,6,FALSE),"No Disponible")</f>
        <v>No Disponible</v>
      </c>
      <c r="N58" s="15" t="str">
        <f>+IFERROR(VLOOKUP(A58,'[1]Códigos OEM'!$C$2:$I$72,7,FALSE),"No Disponible")</f>
        <v>No Disponible</v>
      </c>
      <c r="O58" s="15" t="s">
        <v>450</v>
      </c>
      <c r="P58" s="15" t="s">
        <v>448</v>
      </c>
      <c r="Q58" s="15" t="s">
        <v>449</v>
      </c>
      <c r="R58" s="17" t="s">
        <v>215</v>
      </c>
      <c r="S58" s="12"/>
    </row>
    <row r="59" spans="1:19" s="10" customFormat="1" ht="30" customHeight="1">
      <c r="A59" s="20" t="s">
        <v>216</v>
      </c>
      <c r="B59" s="21" t="s">
        <v>52</v>
      </c>
      <c r="C59" s="21" t="s">
        <v>208</v>
      </c>
      <c r="D59" s="21" t="s">
        <v>217</v>
      </c>
      <c r="E59" s="21" t="s">
        <v>218</v>
      </c>
      <c r="F59" s="21">
        <v>200</v>
      </c>
      <c r="G59" s="21" t="s">
        <v>31</v>
      </c>
      <c r="H59" s="21">
        <v>17</v>
      </c>
      <c r="I59" s="21">
        <v>0.5</v>
      </c>
      <c r="J59" s="22" t="s">
        <v>21</v>
      </c>
      <c r="K59" s="21" t="s">
        <v>219</v>
      </c>
      <c r="L59" s="21">
        <f>+IFERROR(VLOOKUP(A59,'[1]Códigos OEM'!$C$2:$G$72,5,FALSE),"No Disponible")</f>
        <v>0</v>
      </c>
      <c r="M59" s="21" t="str">
        <f>+IFERROR(VLOOKUP(A59,'[1]Códigos OEM'!$C$2:$H$72,6,FALSE),"No Disponible")</f>
        <v>029 141117 4</v>
      </c>
      <c r="N59" s="21" t="str">
        <f>+IFERROR(VLOOKUP(A59,'[1]Códigos OEM'!$C$2:$I$72,7,FALSE),"No Disponible")</f>
        <v>029 141031 1</v>
      </c>
      <c r="O59" s="21">
        <v>650796</v>
      </c>
      <c r="P59" s="21" t="s">
        <v>220</v>
      </c>
      <c r="Q59" s="21" t="s">
        <v>221</v>
      </c>
      <c r="R59" s="23" t="s">
        <v>222</v>
      </c>
      <c r="S59" s="12"/>
    </row>
    <row r="60" spans="1:19" s="10" customFormat="1" ht="30" customHeight="1">
      <c r="A60" s="14" t="s">
        <v>223</v>
      </c>
      <c r="B60" s="15" t="s">
        <v>52</v>
      </c>
      <c r="C60" s="15" t="s">
        <v>208</v>
      </c>
      <c r="D60" s="15" t="s">
        <v>224</v>
      </c>
      <c r="E60" s="15" t="s">
        <v>225</v>
      </c>
      <c r="F60" s="15">
        <v>252</v>
      </c>
      <c r="G60" s="15" t="s">
        <v>19</v>
      </c>
      <c r="H60" s="15">
        <v>23</v>
      </c>
      <c r="I60" s="15" t="s">
        <v>20</v>
      </c>
      <c r="J60" s="16" t="s">
        <v>100</v>
      </c>
      <c r="K60" s="15" t="s">
        <v>226</v>
      </c>
      <c r="L60" s="15">
        <f>+IFERROR(VLOOKUP(A60,'[1]Códigos OEM'!$C$2:$G$72,5,FALSE),"No Disponible")</f>
        <v>0</v>
      </c>
      <c r="M60" s="15" t="str">
        <f>+IFERROR(VLOOKUP(A60,'[1]Códigos OEM'!$C$2:$H$72,6,FALSE),"No Disponible")</f>
        <v>YL5Z 7563 AA</v>
      </c>
      <c r="N60" s="15" t="str">
        <f>+IFERROR(VLOOKUP(A60,'[1]Códigos OEM'!$C$2:$I$72,7,FALSE),"No Disponible")</f>
        <v>F87Z 7550 BA</v>
      </c>
      <c r="O60" s="15">
        <v>228274</v>
      </c>
      <c r="P60" s="15" t="s">
        <v>227</v>
      </c>
      <c r="Q60" s="15" t="s">
        <v>27</v>
      </c>
      <c r="R60" s="17" t="s">
        <v>228</v>
      </c>
      <c r="S60" s="12"/>
    </row>
    <row r="61" spans="1:19" s="10" customFormat="1" ht="30" customHeight="1">
      <c r="A61" s="20" t="s">
        <v>229</v>
      </c>
      <c r="B61" s="21" t="s">
        <v>52</v>
      </c>
      <c r="C61" s="21" t="s">
        <v>208</v>
      </c>
      <c r="D61" s="21" t="s">
        <v>230</v>
      </c>
      <c r="E61" s="21" t="s">
        <v>231</v>
      </c>
      <c r="F61" s="21">
        <v>180</v>
      </c>
      <c r="G61" s="21" t="s">
        <v>41</v>
      </c>
      <c r="H61" s="21">
        <v>17</v>
      </c>
      <c r="I61" s="21" t="s">
        <v>20</v>
      </c>
      <c r="J61" s="22" t="s">
        <v>100</v>
      </c>
      <c r="K61" s="21" t="s">
        <v>219</v>
      </c>
      <c r="L61" s="21" t="str">
        <f>+IFERROR(VLOOKUP(A61,'[1]Códigos OEM'!$C$2:$G$72,5,FALSE),"No Disponible")</f>
        <v>96FG 7540 BD</v>
      </c>
      <c r="M61" s="21">
        <f>+IFERROR(VLOOKUP(A61,'[1]Códigos OEM'!$C$2:$H$72,6,FALSE),"No Disponible")</f>
        <v>0</v>
      </c>
      <c r="N61" s="21" t="str">
        <f>+IFERROR(VLOOKUP(A61,'[1]Códigos OEM'!$C$2:$I$72,7,FALSE),"No Disponible")</f>
        <v>96FG 7550 H4 C</v>
      </c>
      <c r="O61" s="21">
        <v>228258</v>
      </c>
      <c r="P61" s="21" t="s">
        <v>232</v>
      </c>
      <c r="Q61" s="21" t="s">
        <v>233</v>
      </c>
      <c r="R61" s="23" t="s">
        <v>234</v>
      </c>
      <c r="S61" s="12"/>
    </row>
    <row r="62" spans="1:19" s="10" customFormat="1" ht="30" customHeight="1">
      <c r="A62" s="14" t="s">
        <v>235</v>
      </c>
      <c r="B62" s="15" t="s">
        <v>52</v>
      </c>
      <c r="C62" s="15" t="s">
        <v>208</v>
      </c>
      <c r="D62" s="15" t="s">
        <v>236</v>
      </c>
      <c r="E62" s="15" t="s">
        <v>237</v>
      </c>
      <c r="F62" s="15">
        <v>215</v>
      </c>
      <c r="G62" s="15" t="s">
        <v>41</v>
      </c>
      <c r="H62" s="15">
        <v>17</v>
      </c>
      <c r="I62" s="15" t="s">
        <v>20</v>
      </c>
      <c r="J62" s="16" t="s">
        <v>21</v>
      </c>
      <c r="K62" s="15" t="s">
        <v>238</v>
      </c>
      <c r="L62" s="15">
        <f>+IFERROR(VLOOKUP(A62,'[1]Códigos OEM'!$C$2:$G$72,5,FALSE),"No Disponible")</f>
        <v>0</v>
      </c>
      <c r="M62" s="15" t="str">
        <f>+IFERROR(VLOOKUP(A62,'[1]Códigos OEM'!$C$2:$H$72,6,FALSE),"No Disponible")</f>
        <v>93 BG 7563 AA</v>
      </c>
      <c r="N62" s="15" t="str">
        <f>+IFERROR(VLOOKUP(A62,'[1]Códigos OEM'!$C$2:$I$72,7,FALSE),"No Disponible")</f>
        <v>89 AB 7550 BA</v>
      </c>
      <c r="O62" s="15">
        <v>826215</v>
      </c>
      <c r="P62" s="15" t="s">
        <v>239</v>
      </c>
      <c r="Q62" s="15" t="s">
        <v>240</v>
      </c>
      <c r="R62" s="17" t="s">
        <v>241</v>
      </c>
      <c r="S62" s="12"/>
    </row>
    <row r="63" spans="1:19" s="10" customFormat="1" ht="30" customHeight="1">
      <c r="A63" s="20" t="s">
        <v>242</v>
      </c>
      <c r="B63" s="21" t="s">
        <v>52</v>
      </c>
      <c r="C63" s="21" t="s">
        <v>208</v>
      </c>
      <c r="D63" s="21" t="s">
        <v>243</v>
      </c>
      <c r="E63" s="21"/>
      <c r="F63" s="21">
        <v>220</v>
      </c>
      <c r="G63" s="21" t="s">
        <v>244</v>
      </c>
      <c r="H63" s="21">
        <v>17</v>
      </c>
      <c r="I63" s="21" t="s">
        <v>27</v>
      </c>
      <c r="J63" s="22" t="s">
        <v>21</v>
      </c>
      <c r="K63" s="21" t="s">
        <v>238</v>
      </c>
      <c r="L63" s="21" t="str">
        <f>+IFERROR(VLOOKUP(A63,'[1]Códigos OEM'!$C$2:$G$72,5,FALSE),"No Disponible")</f>
        <v>95 AX 7L596 CA</v>
      </c>
      <c r="M63" s="21" t="str">
        <f>+IFERROR(VLOOKUP(A63,'[1]Códigos OEM'!$C$2:$H$72,6,FALSE),"No Disponible")</f>
        <v>95 BX 7563 AA</v>
      </c>
      <c r="N63" s="21" t="str">
        <f>+IFERROR(VLOOKUP(A63,'[1]Códigos OEM'!$C$2:$I$72,7,FALSE),"No Disponible")</f>
        <v>BF8A 7550 AA</v>
      </c>
      <c r="O63" s="21">
        <v>228213</v>
      </c>
      <c r="P63" s="21" t="s">
        <v>27</v>
      </c>
      <c r="Q63" s="21" t="s">
        <v>27</v>
      </c>
      <c r="R63" s="23" t="s">
        <v>27</v>
      </c>
      <c r="S63" s="12"/>
    </row>
    <row r="64" spans="1:19" s="10" customFormat="1" ht="30" customHeight="1">
      <c r="A64" s="14" t="s">
        <v>245</v>
      </c>
      <c r="B64" s="15" t="s">
        <v>52</v>
      </c>
      <c r="C64" s="15" t="s">
        <v>208</v>
      </c>
      <c r="D64" s="15" t="s">
        <v>246</v>
      </c>
      <c r="E64" s="15" t="s">
        <v>247</v>
      </c>
      <c r="F64" s="15">
        <v>220</v>
      </c>
      <c r="G64" s="15" t="s">
        <v>244</v>
      </c>
      <c r="H64" s="15">
        <v>17</v>
      </c>
      <c r="I64" s="15" t="s">
        <v>27</v>
      </c>
      <c r="J64" s="16" t="s">
        <v>100</v>
      </c>
      <c r="K64" s="15" t="s">
        <v>211</v>
      </c>
      <c r="L64" s="15" t="str">
        <f>+IFERROR(VLOOKUP(A64,'[1]Códigos OEM'!$C$2:$G$72,5,FALSE),"No Disponible")</f>
        <v>96 FX 7L596 BA</v>
      </c>
      <c r="M64" s="15" t="str">
        <f>+IFERROR(VLOOKUP(A64,'[1]Códigos OEM'!$C$2:$H$72,6,FALSE),"No Disponible")</f>
        <v>96 FG 7563 D2A</v>
      </c>
      <c r="N64" s="15" t="str">
        <f>+IFERROR(VLOOKUP(A64,'[1]Códigos OEM'!$C$2:$I$72,7,FALSE),"No Disponible")</f>
        <v>96 FG 7550 D2A</v>
      </c>
      <c r="O64" s="15">
        <v>826043</v>
      </c>
      <c r="P64" s="15" t="s">
        <v>27</v>
      </c>
      <c r="Q64" s="15" t="s">
        <v>27</v>
      </c>
      <c r="R64" s="17" t="s">
        <v>27</v>
      </c>
      <c r="S64" s="12"/>
    </row>
    <row r="65" spans="1:19" s="10" customFormat="1" ht="30" customHeight="1">
      <c r="A65" s="20" t="s">
        <v>248</v>
      </c>
      <c r="B65" s="21" t="s">
        <v>17</v>
      </c>
      <c r="C65" s="21" t="s">
        <v>249</v>
      </c>
      <c r="D65" s="21" t="s">
        <v>250</v>
      </c>
      <c r="E65" s="21" t="s">
        <v>251</v>
      </c>
      <c r="F65" s="21">
        <v>200</v>
      </c>
      <c r="G65" s="21" t="s">
        <v>80</v>
      </c>
      <c r="H65" s="21">
        <v>14</v>
      </c>
      <c r="I65" s="21">
        <v>-18.95</v>
      </c>
      <c r="J65" s="22" t="s">
        <v>21</v>
      </c>
      <c r="K65" s="21" t="s">
        <v>252</v>
      </c>
      <c r="L65" s="21">
        <f>+IFERROR(VLOOKUP(A65,'[1]Códigos OEM'!$C$2:$G$72,5,FALSE),"No Disponible")</f>
        <v>0</v>
      </c>
      <c r="M65" s="21">
        <f>+IFERROR(VLOOKUP(A65,'[1]Códigos OEM'!$C$2:$H$72,6,FALSE),"No Disponible")</f>
        <v>93242871</v>
      </c>
      <c r="N65" s="21">
        <f>+IFERROR(VLOOKUP(A65,'[1]Códigos OEM'!$C$2:$I$72,7,FALSE),"No Disponible")</f>
        <v>90541306</v>
      </c>
      <c r="O65" s="21" t="s">
        <v>253</v>
      </c>
      <c r="P65" s="21" t="s">
        <v>254</v>
      </c>
      <c r="Q65" s="21" t="s">
        <v>440</v>
      </c>
      <c r="R65" s="23" t="s">
        <v>255</v>
      </c>
      <c r="S65" s="12"/>
    </row>
    <row r="66" spans="1:19" s="10" customFormat="1" ht="30" customHeight="1">
      <c r="A66" s="14" t="s">
        <v>256</v>
      </c>
      <c r="B66" s="15" t="s">
        <v>36</v>
      </c>
      <c r="C66" s="15" t="s">
        <v>249</v>
      </c>
      <c r="D66" s="15" t="s">
        <v>257</v>
      </c>
      <c r="E66" s="15" t="s">
        <v>258</v>
      </c>
      <c r="F66" s="15">
        <v>205</v>
      </c>
      <c r="G66" s="15" t="s">
        <v>80</v>
      </c>
      <c r="H66" s="15">
        <v>14</v>
      </c>
      <c r="I66" s="15">
        <v>-19.149999999999999</v>
      </c>
      <c r="J66" s="16" t="s">
        <v>100</v>
      </c>
      <c r="K66" s="15" t="s">
        <v>259</v>
      </c>
      <c r="L66" s="15">
        <f>+IFERROR(VLOOKUP(A66,'[1]Códigos OEM'!$C$2:$G$72,5,FALSE),"No Disponible")</f>
        <v>93366498</v>
      </c>
      <c r="M66" s="15">
        <f>+IFERROR(VLOOKUP(A66,'[1]Códigos OEM'!$C$2:$H$72,6,FALSE),"No Disponible")</f>
        <v>0</v>
      </c>
      <c r="N66" s="15">
        <f>+IFERROR(VLOOKUP(A66,'[1]Códigos OEM'!$C$2:$I$72,7,FALSE),"No Disponible")</f>
        <v>0</v>
      </c>
      <c r="O66" s="15">
        <v>228145</v>
      </c>
      <c r="P66" s="15" t="s">
        <v>446</v>
      </c>
      <c r="Q66" s="15" t="s">
        <v>260</v>
      </c>
      <c r="R66" s="17" t="s">
        <v>261</v>
      </c>
      <c r="S66" s="12"/>
    </row>
    <row r="67" spans="1:19" s="10" customFormat="1" ht="30" customHeight="1">
      <c r="A67" s="20" t="s">
        <v>262</v>
      </c>
      <c r="B67" s="21" t="s">
        <v>36</v>
      </c>
      <c r="C67" s="21" t="s">
        <v>249</v>
      </c>
      <c r="D67" s="21" t="s">
        <v>257</v>
      </c>
      <c r="E67" s="21" t="s">
        <v>258</v>
      </c>
      <c r="F67" s="21">
        <v>205</v>
      </c>
      <c r="G67" s="21" t="s">
        <v>80</v>
      </c>
      <c r="H67" s="21">
        <v>14</v>
      </c>
      <c r="I67" s="21">
        <v>-19.149999999999999</v>
      </c>
      <c r="J67" s="22" t="s">
        <v>21</v>
      </c>
      <c r="K67" s="21" t="s">
        <v>259</v>
      </c>
      <c r="L67" s="21" t="str">
        <f>+IFERROR(VLOOKUP(A67,'[1]Códigos OEM'!$C$2:$G$72,5,FALSE),"No Disponible")</f>
        <v>No Disponible</v>
      </c>
      <c r="M67" s="21" t="str">
        <f>+IFERROR(VLOOKUP(A67,'[1]Códigos OEM'!$C$2:$H$72,6,FALSE),"No Disponible")</f>
        <v>No Disponible</v>
      </c>
      <c r="N67" s="21" t="str">
        <f>+IFERROR(VLOOKUP(A67,'[1]Códigos OEM'!$C$2:$I$72,7,FALSE),"No Disponible")</f>
        <v>No Disponible</v>
      </c>
      <c r="O67" s="21" t="s">
        <v>27</v>
      </c>
      <c r="P67" s="21" t="s">
        <v>445</v>
      </c>
      <c r="Q67" s="21" t="s">
        <v>263</v>
      </c>
      <c r="R67" s="23" t="s">
        <v>27</v>
      </c>
      <c r="S67" s="12"/>
    </row>
    <row r="68" spans="1:19" s="10" customFormat="1" ht="30" customHeight="1">
      <c r="A68" s="14" t="s">
        <v>264</v>
      </c>
      <c r="B68" s="15" t="s">
        <v>52</v>
      </c>
      <c r="C68" s="15" t="s">
        <v>249</v>
      </c>
      <c r="D68" s="15" t="s">
        <v>265</v>
      </c>
      <c r="E68" s="15" t="s">
        <v>266</v>
      </c>
      <c r="F68" s="15">
        <v>215</v>
      </c>
      <c r="G68" s="15" t="s">
        <v>80</v>
      </c>
      <c r="H68" s="15">
        <v>24</v>
      </c>
      <c r="I68" s="15">
        <v>-19.149999999999999</v>
      </c>
      <c r="J68" s="16" t="s">
        <v>21</v>
      </c>
      <c r="K68" s="15" t="s">
        <v>267</v>
      </c>
      <c r="L68" s="15" t="str">
        <f>+IFERROR(VLOOKUP(A68,'[1]Códigos OEM'!$C$2:$G$72,5,FALSE),"No Disponible")</f>
        <v>CHEVROLET:        96184505/ 90251210    DAEWOO: 90251210/ 96184505/ 96232995</v>
      </c>
      <c r="M68" s="15">
        <f>+IFERROR(VLOOKUP(A68,'[1]Códigos OEM'!$C$2:$H$72,6,FALSE),"No Disponible")</f>
        <v>0</v>
      </c>
      <c r="N68" s="15">
        <f>+IFERROR(VLOOKUP(A68,'[1]Códigos OEM'!$C$2:$I$72,7,FALSE),"No Disponible")</f>
        <v>0</v>
      </c>
      <c r="O68" s="15">
        <v>821414</v>
      </c>
      <c r="P68" s="15" t="s">
        <v>268</v>
      </c>
      <c r="Q68" s="15" t="s">
        <v>269</v>
      </c>
      <c r="R68" s="17" t="s">
        <v>270</v>
      </c>
      <c r="S68" s="12"/>
    </row>
    <row r="69" spans="1:19" s="10" customFormat="1" ht="30" customHeight="1">
      <c r="A69" s="20" t="s">
        <v>264</v>
      </c>
      <c r="B69" s="21" t="s">
        <v>52</v>
      </c>
      <c r="C69" s="21" t="s">
        <v>271</v>
      </c>
      <c r="D69" s="21" t="s">
        <v>272</v>
      </c>
      <c r="E69" s="21" t="s">
        <v>273</v>
      </c>
      <c r="F69" s="21">
        <v>215</v>
      </c>
      <c r="G69" s="21" t="s">
        <v>80</v>
      </c>
      <c r="H69" s="21">
        <v>24</v>
      </c>
      <c r="I69" s="21">
        <v>-19.149999999999999</v>
      </c>
      <c r="J69" s="22" t="s">
        <v>21</v>
      </c>
      <c r="K69" s="21" t="s">
        <v>267</v>
      </c>
      <c r="L69" s="21" t="str">
        <f>+IFERROR(VLOOKUP(A69,'[1]Códigos OEM'!$C$2:$G$72,5,FALSE),"No Disponible")</f>
        <v>CHEVROLET:        96184505/ 90251210    DAEWOO: 90251210/ 96184505/ 96232995</v>
      </c>
      <c r="M69" s="21">
        <f>+IFERROR(VLOOKUP(A69,'[1]Códigos OEM'!$C$2:$H$72,6,FALSE),"No Disponible")</f>
        <v>0</v>
      </c>
      <c r="N69" s="21">
        <f>+IFERROR(VLOOKUP(A69,'[1]Códigos OEM'!$C$2:$I$72,7,FALSE),"No Disponible")</f>
        <v>0</v>
      </c>
      <c r="O69" s="21">
        <v>821414</v>
      </c>
      <c r="P69" s="21" t="s">
        <v>268</v>
      </c>
      <c r="Q69" s="21" t="s">
        <v>269</v>
      </c>
      <c r="R69" s="23" t="s">
        <v>270</v>
      </c>
      <c r="S69" s="12"/>
    </row>
    <row r="70" spans="1:19" s="10" customFormat="1" ht="30" customHeight="1">
      <c r="A70" s="14" t="s">
        <v>274</v>
      </c>
      <c r="B70" s="15" t="s">
        <v>17</v>
      </c>
      <c r="C70" s="15" t="s">
        <v>249</v>
      </c>
      <c r="D70" s="15" t="s">
        <v>275</v>
      </c>
      <c r="E70" s="15" t="s">
        <v>276</v>
      </c>
      <c r="F70" s="15">
        <v>190</v>
      </c>
      <c r="G70" s="15" t="s">
        <v>80</v>
      </c>
      <c r="H70" s="15">
        <v>14</v>
      </c>
      <c r="I70" s="15">
        <v>-2.21</v>
      </c>
      <c r="J70" s="16" t="s">
        <v>21</v>
      </c>
      <c r="K70" s="15" t="s">
        <v>252</v>
      </c>
      <c r="L70" s="15" t="str">
        <f>+IFERROR(VLOOKUP(A70,'[1]Códigos OEM'!$C$2:$G$72,5,FALSE),"No Disponible")</f>
        <v>1606522          1606954         1606960</v>
      </c>
      <c r="M70" s="15">
        <f>+IFERROR(VLOOKUP(A70,'[1]Códigos OEM'!$C$2:$H$72,6,FALSE),"No Disponible")</f>
        <v>0</v>
      </c>
      <c r="N70" s="15">
        <f>+IFERROR(VLOOKUP(A70,'[1]Códigos OEM'!$C$2:$I$72,7,FALSE),"No Disponible")</f>
        <v>0</v>
      </c>
      <c r="O70" s="15">
        <v>801039</v>
      </c>
      <c r="P70" s="15" t="s">
        <v>277</v>
      </c>
      <c r="Q70" s="15" t="s">
        <v>439</v>
      </c>
      <c r="R70" s="17" t="s">
        <v>279</v>
      </c>
      <c r="S70" s="12"/>
    </row>
    <row r="71" spans="1:19" s="10" customFormat="1" ht="30" customHeight="1">
      <c r="A71" s="20" t="s">
        <v>274</v>
      </c>
      <c r="B71" s="21" t="s">
        <v>17</v>
      </c>
      <c r="C71" s="21" t="s">
        <v>280</v>
      </c>
      <c r="D71" s="21" t="s">
        <v>281</v>
      </c>
      <c r="E71" s="21" t="s">
        <v>276</v>
      </c>
      <c r="F71" s="21">
        <v>190</v>
      </c>
      <c r="G71" s="21" t="s">
        <v>80</v>
      </c>
      <c r="H71" s="21">
        <v>14</v>
      </c>
      <c r="I71" s="21">
        <v>-2.21</v>
      </c>
      <c r="J71" s="22" t="s">
        <v>21</v>
      </c>
      <c r="K71" s="21" t="s">
        <v>252</v>
      </c>
      <c r="L71" s="21" t="str">
        <f>+IFERROR(VLOOKUP(A71,'[1]Códigos OEM'!$C$2:$G$72,5,FALSE),"No Disponible")</f>
        <v>1606522          1606954         1606960</v>
      </c>
      <c r="M71" s="21">
        <f>+IFERROR(VLOOKUP(A71,'[1]Códigos OEM'!$C$2:$H$72,6,FALSE),"No Disponible")</f>
        <v>0</v>
      </c>
      <c r="N71" s="21">
        <f>+IFERROR(VLOOKUP(A71,'[1]Códigos OEM'!$C$2:$I$72,7,FALSE),"No Disponible")</f>
        <v>0</v>
      </c>
      <c r="O71" s="21">
        <v>801039</v>
      </c>
      <c r="P71" s="21" t="s">
        <v>277</v>
      </c>
      <c r="Q71" s="21" t="s">
        <v>278</v>
      </c>
      <c r="R71" s="23" t="s">
        <v>279</v>
      </c>
      <c r="S71" s="12"/>
    </row>
    <row r="72" spans="1:19" s="10" customFormat="1" ht="30" customHeight="1">
      <c r="A72" s="14" t="s">
        <v>282</v>
      </c>
      <c r="B72" s="15" t="s">
        <v>17</v>
      </c>
      <c r="C72" s="15" t="s">
        <v>249</v>
      </c>
      <c r="D72" s="15" t="s">
        <v>283</v>
      </c>
      <c r="E72" s="15" t="s">
        <v>251</v>
      </c>
      <c r="F72" s="15">
        <v>200</v>
      </c>
      <c r="G72" s="15" t="s">
        <v>80</v>
      </c>
      <c r="H72" s="15">
        <v>14</v>
      </c>
      <c r="I72" s="15">
        <v>-2.21</v>
      </c>
      <c r="J72" s="16" t="s">
        <v>21</v>
      </c>
      <c r="K72" s="15" t="s">
        <v>259</v>
      </c>
      <c r="L72" s="15">
        <f>+IFERROR(VLOOKUP(A72,'[1]Códigos OEM'!$C$2:$G$72,5,FALSE),"No Disponible")</f>
        <v>0</v>
      </c>
      <c r="M72" s="15" t="str">
        <f>+IFERROR(VLOOKUP(A72,'[1]Códigos OEM'!$C$2:$H$72,6,FALSE),"No Disponible")</f>
        <v>94 725 593</v>
      </c>
      <c r="N72" s="15" t="str">
        <f>+IFERROR(VLOOKUP(A72,'[1]Códigos OEM'!$C$2:$I$72,7,FALSE),"No Disponible")</f>
        <v>94 725 591</v>
      </c>
      <c r="O72" s="15" t="s">
        <v>27</v>
      </c>
      <c r="P72" s="15" t="s">
        <v>284</v>
      </c>
      <c r="Q72" s="15" t="s">
        <v>285</v>
      </c>
      <c r="R72" s="17" t="s">
        <v>27</v>
      </c>
      <c r="S72" s="12"/>
    </row>
    <row r="73" spans="1:19" s="10" customFormat="1" ht="30" customHeight="1">
      <c r="A73" s="20" t="s">
        <v>286</v>
      </c>
      <c r="B73" s="21" t="s">
        <v>52</v>
      </c>
      <c r="C73" s="21" t="s">
        <v>249</v>
      </c>
      <c r="D73" s="21" t="s">
        <v>287</v>
      </c>
      <c r="E73" s="21"/>
      <c r="F73" s="21">
        <v>225</v>
      </c>
      <c r="G73" s="21" t="s">
        <v>31</v>
      </c>
      <c r="H73" s="21">
        <v>24</v>
      </c>
      <c r="I73" s="21">
        <v>-19.8</v>
      </c>
      <c r="J73" s="22" t="s">
        <v>21</v>
      </c>
      <c r="K73" s="21" t="s">
        <v>109</v>
      </c>
      <c r="L73" s="21" t="str">
        <f>+IFERROR(VLOOKUP(A73,'[1]Códigos OEM'!$C$2:$G$72,5,FALSE),"No Disponible")</f>
        <v>R1020068</v>
      </c>
      <c r="M73" s="21">
        <f>+IFERROR(VLOOKUP(A73,'[1]Códigos OEM'!$C$2:$H$72,6,FALSE),"No Disponible")</f>
        <v>94435011</v>
      </c>
      <c r="N73" s="21">
        <f>+IFERROR(VLOOKUP(A73,'[1]Códigos OEM'!$C$2:$I$72,7,FALSE),"No Disponible")</f>
        <v>97143203</v>
      </c>
      <c r="O73" s="21">
        <v>801617</v>
      </c>
      <c r="P73" s="21" t="s">
        <v>288</v>
      </c>
      <c r="Q73" s="21" t="s">
        <v>289</v>
      </c>
      <c r="R73" s="23" t="s">
        <v>290</v>
      </c>
      <c r="S73" s="12"/>
    </row>
    <row r="74" spans="1:19" s="10" customFormat="1" ht="30" customHeight="1">
      <c r="A74" s="14" t="s">
        <v>291</v>
      </c>
      <c r="B74" s="15" t="s">
        <v>52</v>
      </c>
      <c r="C74" s="15" t="s">
        <v>292</v>
      </c>
      <c r="D74" s="15" t="s">
        <v>293</v>
      </c>
      <c r="E74" s="15"/>
      <c r="F74" s="15">
        <v>180</v>
      </c>
      <c r="G74" s="15" t="s">
        <v>31</v>
      </c>
      <c r="H74" s="15">
        <v>20</v>
      </c>
      <c r="I74" s="15" t="s">
        <v>75</v>
      </c>
      <c r="J74" s="16" t="s">
        <v>21</v>
      </c>
      <c r="K74" s="15" t="s">
        <v>294</v>
      </c>
      <c r="L74" s="15">
        <f>+IFERROR(VLOOKUP(A74,'[1]Códigos OEM'!$C$2:$G$72,5,FALSE),"No Disponible")</f>
        <v>0</v>
      </c>
      <c r="M74" s="15">
        <f>+IFERROR(VLOOKUP(A74,'[1]Códigos OEM'!$C$2:$H$72,6,FALSE),"No Disponible")</f>
        <v>0</v>
      </c>
      <c r="N74" s="15">
        <f>+IFERROR(VLOOKUP(A74,'[1]Códigos OEM'!$C$2:$I$72,7,FALSE),"No Disponible")</f>
        <v>0</v>
      </c>
      <c r="O74" s="15">
        <v>650342</v>
      </c>
      <c r="P74" s="15" t="s">
        <v>295</v>
      </c>
      <c r="Q74" s="15" t="s">
        <v>296</v>
      </c>
      <c r="R74" s="17" t="s">
        <v>297</v>
      </c>
      <c r="S74" s="12"/>
    </row>
    <row r="75" spans="1:19" s="10" customFormat="1" ht="30" customHeight="1">
      <c r="A75" s="20" t="s">
        <v>298</v>
      </c>
      <c r="B75" s="21" t="s">
        <v>17</v>
      </c>
      <c r="C75" s="21" t="s">
        <v>292</v>
      </c>
      <c r="D75" s="21" t="s">
        <v>299</v>
      </c>
      <c r="E75" s="21"/>
      <c r="F75" s="21">
        <v>180</v>
      </c>
      <c r="G75" s="21" t="s">
        <v>80</v>
      </c>
      <c r="H75" s="21">
        <v>26</v>
      </c>
      <c r="I75" s="21" t="s">
        <v>75</v>
      </c>
      <c r="J75" s="22" t="s">
        <v>21</v>
      </c>
      <c r="K75" s="21" t="s">
        <v>300</v>
      </c>
      <c r="L75" s="21" t="str">
        <f>+IFERROR(VLOOKUP(A75,'[1]Códigos OEM'!$C$2:$G$72,5,FALSE),"No Disponible")</f>
        <v>DACIA: 7701478125/ 7701477018/ 302055852R  NISSAN: 30001-00QAN/ 3000100QAN  RENAULT:  7701478124/ 302055852R/ 7711134828/ 7701478126/ 7711134839/ 7700103860/ 7701476913/ 7701477133/ 7701468828/ 7701478190/ 7701477134/ 7701474557/ 7701478125/ 7711497220/ 7701470986</v>
      </c>
      <c r="M75" s="21">
        <f>+IFERROR(VLOOKUP(A75,'[1]Códigos OEM'!$C$2:$H$72,6,FALSE),"No Disponible")</f>
        <v>0</v>
      </c>
      <c r="N75" s="21">
        <f>+IFERROR(VLOOKUP(A75,'[1]Códigos OEM'!$C$2:$I$72,7,FALSE),"No Disponible")</f>
        <v>0</v>
      </c>
      <c r="O75" s="21">
        <v>821183</v>
      </c>
      <c r="P75" s="21" t="s">
        <v>301</v>
      </c>
      <c r="Q75" s="21" t="s">
        <v>27</v>
      </c>
      <c r="R75" s="23" t="s">
        <v>302</v>
      </c>
      <c r="S75" s="12"/>
    </row>
    <row r="76" spans="1:19" s="10" customFormat="1" ht="30" customHeight="1">
      <c r="A76" s="14" t="s">
        <v>303</v>
      </c>
      <c r="B76" s="15" t="s">
        <v>36</v>
      </c>
      <c r="C76" s="15" t="s">
        <v>292</v>
      </c>
      <c r="D76" s="15" t="s">
        <v>304</v>
      </c>
      <c r="E76" s="15"/>
      <c r="F76" s="15">
        <v>180</v>
      </c>
      <c r="G76" s="15" t="s">
        <v>31</v>
      </c>
      <c r="H76" s="15">
        <v>26</v>
      </c>
      <c r="I76" s="15" t="s">
        <v>75</v>
      </c>
      <c r="J76" s="16" t="s">
        <v>21</v>
      </c>
      <c r="K76" s="15" t="s">
        <v>305</v>
      </c>
      <c r="L76" s="15">
        <f>+IFERROR(VLOOKUP(A76,'[1]Códigos OEM'!$C$2:$G$72,5,FALSE),"No Disponible")</f>
        <v>0</v>
      </c>
      <c r="M76" s="15">
        <f>+IFERROR(VLOOKUP(A76,'[1]Códigos OEM'!$C$2:$H$72,6,FALSE),"No Disponible")</f>
        <v>0</v>
      </c>
      <c r="N76" s="15">
        <f>+IFERROR(VLOOKUP(A76,'[1]Códigos OEM'!$C$2:$I$72,7,FALSE),"No Disponible")</f>
        <v>0</v>
      </c>
      <c r="O76" s="15">
        <v>3433</v>
      </c>
      <c r="P76" s="15" t="s">
        <v>306</v>
      </c>
      <c r="Q76" s="15" t="s">
        <v>27</v>
      </c>
      <c r="R76" s="17" t="s">
        <v>307</v>
      </c>
      <c r="S76" s="12"/>
    </row>
    <row r="77" spans="1:19" s="10" customFormat="1" ht="30" customHeight="1">
      <c r="A77" s="20" t="s">
        <v>308</v>
      </c>
      <c r="B77" s="21" t="s">
        <v>17</v>
      </c>
      <c r="C77" s="21" t="s">
        <v>292</v>
      </c>
      <c r="D77" s="21" t="s">
        <v>309</v>
      </c>
      <c r="E77" s="21" t="s">
        <v>171</v>
      </c>
      <c r="F77" s="21">
        <v>200</v>
      </c>
      <c r="G77" s="21" t="s">
        <v>80</v>
      </c>
      <c r="H77" s="21">
        <v>26</v>
      </c>
      <c r="I77" s="21">
        <v>0.1</v>
      </c>
      <c r="J77" s="22" t="s">
        <v>21</v>
      </c>
      <c r="K77" s="21" t="s">
        <v>305</v>
      </c>
      <c r="L77" s="21" t="str">
        <f>+IFERROR(VLOOKUP(A77,'[1]Códigos OEM'!$C$2:$G$72,5,FALSE),"No Disponible")</f>
        <v>7702217597        7702217606     7702217955</v>
      </c>
      <c r="M77" s="21">
        <f>+IFERROR(VLOOKUP(A77,'[1]Códigos OEM'!$C$2:$H$72,6,FALSE),"No Disponible")</f>
        <v>0</v>
      </c>
      <c r="N77" s="21">
        <f>+IFERROR(VLOOKUP(A77,'[1]Códigos OEM'!$C$2:$I$72,7,FALSE),"No Disponible")</f>
        <v>0</v>
      </c>
      <c r="O77" s="21" t="s">
        <v>310</v>
      </c>
      <c r="P77" s="21" t="s">
        <v>311</v>
      </c>
      <c r="Q77" s="21" t="s">
        <v>312</v>
      </c>
      <c r="R77" s="23" t="s">
        <v>313</v>
      </c>
      <c r="S77" s="12"/>
    </row>
    <row r="78" spans="1:19" s="10" customFormat="1" ht="30" customHeight="1">
      <c r="A78" s="14" t="s">
        <v>314</v>
      </c>
      <c r="B78" s="15" t="s">
        <v>17</v>
      </c>
      <c r="C78" s="15" t="s">
        <v>292</v>
      </c>
      <c r="D78" s="15" t="s">
        <v>315</v>
      </c>
      <c r="E78" s="15" t="s">
        <v>316</v>
      </c>
      <c r="F78" s="15">
        <v>200</v>
      </c>
      <c r="G78" s="15" t="s">
        <v>80</v>
      </c>
      <c r="H78" s="15">
        <v>26</v>
      </c>
      <c r="I78" s="15" t="s">
        <v>317</v>
      </c>
      <c r="J78" s="16" t="s">
        <v>21</v>
      </c>
      <c r="K78" s="15" t="s">
        <v>300</v>
      </c>
      <c r="L78" s="15">
        <f>+IFERROR(VLOOKUP(A78,'[1]Códigos OEM'!$C$2:$G$72,5,FALSE),"No Disponible")</f>
        <v>0</v>
      </c>
      <c r="M78" s="15" t="str">
        <f>+IFERROR(VLOOKUP(A78,'[1]Códigos OEM'!$C$2:$H$72,6,FALSE),"No Disponible")</f>
        <v>7700 107 216</v>
      </c>
      <c r="N78" s="15" t="str">
        <f>+IFERROR(VLOOKUP(A78,'[1]Códigos OEM'!$C$2:$I$72,7,FALSE),"No Disponible")</f>
        <v>8200 122 349</v>
      </c>
      <c r="O78" s="15" t="s">
        <v>318</v>
      </c>
      <c r="P78" s="15" t="s">
        <v>319</v>
      </c>
      <c r="Q78" s="15" t="s">
        <v>320</v>
      </c>
      <c r="R78" s="17" t="s">
        <v>321</v>
      </c>
      <c r="S78" s="12"/>
    </row>
    <row r="79" spans="1:19" s="10" customFormat="1" ht="30" customHeight="1">
      <c r="A79" s="20" t="s">
        <v>322</v>
      </c>
      <c r="B79" s="21" t="s">
        <v>52</v>
      </c>
      <c r="C79" s="21" t="s">
        <v>292</v>
      </c>
      <c r="D79" s="21" t="s">
        <v>323</v>
      </c>
      <c r="E79" s="21" t="s">
        <v>237</v>
      </c>
      <c r="F79" s="21">
        <v>200</v>
      </c>
      <c r="G79" s="21" t="s">
        <v>80</v>
      </c>
      <c r="H79" s="21">
        <v>26</v>
      </c>
      <c r="I79" s="21" t="s">
        <v>20</v>
      </c>
      <c r="J79" s="22" t="s">
        <v>100</v>
      </c>
      <c r="K79" s="21" t="s">
        <v>324</v>
      </c>
      <c r="L79" s="21" t="str">
        <f>+IFERROR(VLOOKUP(A79,'[1]Códigos OEM'!$C$2:$G$72,5,FALSE),"No Disponible")</f>
        <v>8200 327 497       30 20 509 01R</v>
      </c>
      <c r="M79" s="21" t="str">
        <f>+IFERROR(VLOOKUP(A79,'[1]Códigos OEM'!$C$2:$H$72,6,FALSE),"No Disponible")</f>
        <v>82 00 187 171</v>
      </c>
      <c r="N79" s="21" t="str">
        <f>+IFERROR(VLOOKUP(A79,'[1]Códigos OEM'!$C$2:$I$72,7,FALSE),"No Disponible")</f>
        <v>82 00 539 048</v>
      </c>
      <c r="O79" s="21">
        <v>228065</v>
      </c>
      <c r="P79" s="21" t="s">
        <v>451</v>
      </c>
      <c r="Q79" s="21" t="s">
        <v>27</v>
      </c>
      <c r="R79" s="23" t="s">
        <v>325</v>
      </c>
      <c r="S79" s="12"/>
    </row>
    <row r="80" spans="1:19" s="10" customFormat="1" ht="30" customHeight="1">
      <c r="A80" s="14" t="s">
        <v>326</v>
      </c>
      <c r="B80" s="15" t="s">
        <v>52</v>
      </c>
      <c r="C80" s="15" t="s">
        <v>292</v>
      </c>
      <c r="D80" s="15" t="s">
        <v>327</v>
      </c>
      <c r="E80" s="15"/>
      <c r="F80" s="15">
        <v>215</v>
      </c>
      <c r="G80" s="15" t="s">
        <v>80</v>
      </c>
      <c r="H80" s="15">
        <v>26</v>
      </c>
      <c r="I80" s="15">
        <v>-12.7</v>
      </c>
      <c r="J80" s="16" t="s">
        <v>21</v>
      </c>
      <c r="K80" s="15" t="s">
        <v>300</v>
      </c>
      <c r="L80" s="15">
        <f>+IFERROR(VLOOKUP(A80,'[1]Códigos OEM'!$C$2:$G$72,5,FALSE),"No Disponible")</f>
        <v>0</v>
      </c>
      <c r="M80" s="15" t="str">
        <f>+IFERROR(VLOOKUP(A80,'[1]Códigos OEM'!$C$2:$H$72,6,FALSE),"No Disponible")</f>
        <v>7700 107 216</v>
      </c>
      <c r="N80" s="15" t="str">
        <f>+IFERROR(VLOOKUP(A80,'[1]Códigos OEM'!$C$2:$I$72,7,FALSE),"No Disponible")</f>
        <v>8200 438 285</v>
      </c>
      <c r="O80" s="15">
        <v>228100</v>
      </c>
      <c r="P80" s="15" t="s">
        <v>328</v>
      </c>
      <c r="Q80" s="15" t="s">
        <v>27</v>
      </c>
      <c r="R80" s="17" t="s">
        <v>329</v>
      </c>
      <c r="S80" s="12"/>
    </row>
    <row r="81" spans="1:19" s="10" customFormat="1" ht="30" customHeight="1">
      <c r="A81" s="20" t="s">
        <v>330</v>
      </c>
      <c r="B81" s="21" t="s">
        <v>36</v>
      </c>
      <c r="C81" s="21" t="s">
        <v>292</v>
      </c>
      <c r="D81" s="21" t="s">
        <v>331</v>
      </c>
      <c r="E81" s="21" t="s">
        <v>332</v>
      </c>
      <c r="F81" s="21">
        <v>215</v>
      </c>
      <c r="G81" s="21" t="s">
        <v>80</v>
      </c>
      <c r="H81" s="21">
        <v>26</v>
      </c>
      <c r="I81" s="21">
        <v>-12.7</v>
      </c>
      <c r="J81" s="22" t="s">
        <v>100</v>
      </c>
      <c r="K81" s="21" t="s">
        <v>324</v>
      </c>
      <c r="L81" s="21" t="str">
        <f>+IFERROR(VLOOKUP(A81,'[1]Códigos OEM'!$C$2:$G$72,5,FALSE),"No Disponible")</f>
        <v>8200 527 571</v>
      </c>
      <c r="M81" s="21" t="str">
        <f>+IFERROR(VLOOKUP(A81,'[1]Códigos OEM'!$C$2:$H$72,6,FALSE),"No Disponible")</f>
        <v>8200 527 569</v>
      </c>
      <c r="N81" s="21" t="str">
        <f>+IFERROR(VLOOKUP(A81,'[1]Códigos OEM'!$C$2:$I$72,7,FALSE),"No Disponible")</f>
        <v>8200 335 084</v>
      </c>
      <c r="O81" s="21" t="s">
        <v>27</v>
      </c>
      <c r="P81" s="21" t="s">
        <v>333</v>
      </c>
      <c r="Q81" s="21" t="s">
        <v>27</v>
      </c>
      <c r="R81" s="23" t="s">
        <v>334</v>
      </c>
      <c r="S81" s="12"/>
    </row>
    <row r="82" spans="1:19" s="10" customFormat="1" ht="30" customHeight="1">
      <c r="A82" s="14" t="s">
        <v>335</v>
      </c>
      <c r="B82" s="15" t="s">
        <v>17</v>
      </c>
      <c r="C82" s="15" t="s">
        <v>292</v>
      </c>
      <c r="D82" s="15" t="s">
        <v>336</v>
      </c>
      <c r="E82" s="15"/>
      <c r="F82" s="15">
        <v>215</v>
      </c>
      <c r="G82" s="15" t="s">
        <v>80</v>
      </c>
      <c r="H82" s="15">
        <v>26</v>
      </c>
      <c r="I82" s="15">
        <v>-29.9</v>
      </c>
      <c r="J82" s="16" t="s">
        <v>21</v>
      </c>
      <c r="K82" s="15" t="s">
        <v>300</v>
      </c>
      <c r="L82" s="15" t="str">
        <f>+IFERROR(VLOOKUP(A82,'[1]Códigos OEM'!$C$2:$G$72,5,FALSE),"No Disponible")</f>
        <v>7711 134 888</v>
      </c>
      <c r="M82" s="15">
        <f>+IFERROR(VLOOKUP(A82,'[1]Códigos OEM'!$C$2:$H$72,6,FALSE),"No Disponible")</f>
        <v>0</v>
      </c>
      <c r="N82" s="15">
        <f>+IFERROR(VLOOKUP(A82,'[1]Códigos OEM'!$C$2:$I$72,7,FALSE),"No Disponible")</f>
        <v>0</v>
      </c>
      <c r="O82" s="15">
        <v>826308</v>
      </c>
      <c r="P82" s="15" t="s">
        <v>337</v>
      </c>
      <c r="Q82" s="15" t="s">
        <v>338</v>
      </c>
      <c r="R82" s="17" t="s">
        <v>339</v>
      </c>
      <c r="S82" s="12"/>
    </row>
    <row r="83" spans="1:19" s="10" customFormat="1" ht="30" customHeight="1">
      <c r="A83" s="20" t="s">
        <v>340</v>
      </c>
      <c r="B83" s="21" t="s">
        <v>36</v>
      </c>
      <c r="C83" s="21" t="s">
        <v>292</v>
      </c>
      <c r="D83" s="21" t="s">
        <v>341</v>
      </c>
      <c r="E83" s="21" t="s">
        <v>342</v>
      </c>
      <c r="F83" s="21">
        <v>215</v>
      </c>
      <c r="G83" s="21" t="s">
        <v>80</v>
      </c>
      <c r="H83" s="21">
        <v>26</v>
      </c>
      <c r="I83" s="21">
        <v>0.1</v>
      </c>
      <c r="J83" s="22" t="s">
        <v>21</v>
      </c>
      <c r="K83" s="21" t="s">
        <v>300</v>
      </c>
      <c r="L83" s="21">
        <f>+IFERROR(VLOOKUP(A83,'[1]Códigos OEM'!$C$2:$G$72,5,FALSE),"No Disponible")</f>
        <v>0</v>
      </c>
      <c r="M83" s="21" t="str">
        <f>+IFERROR(VLOOKUP(A83,'[1]Códigos OEM'!$C$2:$H$72,6,FALSE),"No Disponible")</f>
        <v>7700 108 363</v>
      </c>
      <c r="N83" s="21" t="str">
        <f>+IFERROR(VLOOKUP(A83,'[1]Códigos OEM'!$C$2:$I$72,7,FALSE),"No Disponible")</f>
        <v>8200 122 325</v>
      </c>
      <c r="O83" s="21">
        <v>650713</v>
      </c>
      <c r="P83" s="21" t="s">
        <v>343</v>
      </c>
      <c r="Q83" s="21">
        <v>6818</v>
      </c>
      <c r="R83" s="23" t="s">
        <v>344</v>
      </c>
      <c r="S83" s="12"/>
    </row>
    <row r="84" spans="1:19" s="10" customFormat="1" ht="30" customHeight="1">
      <c r="A84" s="14" t="s">
        <v>345</v>
      </c>
      <c r="B84" s="15" t="s">
        <v>52</v>
      </c>
      <c r="C84" s="15" t="s">
        <v>292</v>
      </c>
      <c r="D84" s="15" t="s">
        <v>346</v>
      </c>
      <c r="E84" s="15" t="s">
        <v>347</v>
      </c>
      <c r="F84" s="15">
        <v>215</v>
      </c>
      <c r="G84" s="15" t="s">
        <v>80</v>
      </c>
      <c r="H84" s="15">
        <v>21</v>
      </c>
      <c r="I84" s="15">
        <v>0.3</v>
      </c>
      <c r="J84" s="16" t="s">
        <v>21</v>
      </c>
      <c r="K84" s="15" t="s">
        <v>348</v>
      </c>
      <c r="L84" s="15" t="str">
        <f>+IFERROR(VLOOKUP(A84,'[1]Códigos OEM'!$C$2:$G$72,5,FALSE),"No Disponible")</f>
        <v>7702 217 599</v>
      </c>
      <c r="M84" s="15">
        <f>+IFERROR(VLOOKUP(A84,'[1]Códigos OEM'!$C$2:$H$72,6,FALSE),"No Disponible")</f>
        <v>0</v>
      </c>
      <c r="N84" s="15">
        <f>+IFERROR(VLOOKUP(A84,'[1]Códigos OEM'!$C$2:$I$72,7,FALSE),"No Disponible")</f>
        <v>0</v>
      </c>
      <c r="O84" s="15">
        <v>650182</v>
      </c>
      <c r="P84" s="15" t="s">
        <v>349</v>
      </c>
      <c r="Q84" s="15">
        <v>6814</v>
      </c>
      <c r="R84" s="17" t="s">
        <v>350</v>
      </c>
      <c r="S84" s="12"/>
    </row>
    <row r="85" spans="1:19" s="10" customFormat="1" ht="30" customHeight="1">
      <c r="A85" s="20" t="s">
        <v>351</v>
      </c>
      <c r="B85" s="21" t="s">
        <v>52</v>
      </c>
      <c r="C85" s="21" t="s">
        <v>292</v>
      </c>
      <c r="D85" s="21" t="s">
        <v>352</v>
      </c>
      <c r="E85" s="21" t="s">
        <v>353</v>
      </c>
      <c r="F85" s="21">
        <v>200</v>
      </c>
      <c r="G85" s="21" t="s">
        <v>80</v>
      </c>
      <c r="H85" s="21">
        <v>26</v>
      </c>
      <c r="I85" s="21">
        <v>-17.7</v>
      </c>
      <c r="J85" s="22" t="s">
        <v>21</v>
      </c>
      <c r="K85" s="21" t="s">
        <v>305</v>
      </c>
      <c r="L85" s="21" t="str">
        <f>+IFERROR(VLOOKUP(A85,'[1]Códigos OEM'!$C$2:$G$72,5,FALSE),"No Disponible")</f>
        <v>7701470245 7701466857 7711134060 7701466003</v>
      </c>
      <c r="M85" s="21">
        <f>+IFERROR(VLOOKUP(A85,'[1]Códigos OEM'!$C$2:$H$72,6,FALSE),"No Disponible")</f>
        <v>0</v>
      </c>
      <c r="N85" s="21">
        <f>+IFERROR(VLOOKUP(A85,'[1]Códigos OEM'!$C$2:$I$72,7,FALSE),"No Disponible")</f>
        <v>0</v>
      </c>
      <c r="O85" s="21">
        <v>801107</v>
      </c>
      <c r="P85" s="21" t="s">
        <v>354</v>
      </c>
      <c r="Q85" s="21">
        <v>6815</v>
      </c>
      <c r="R85" s="23" t="s">
        <v>355</v>
      </c>
      <c r="S85" s="12"/>
    </row>
    <row r="86" spans="1:19" s="10" customFormat="1" ht="30" customHeight="1">
      <c r="A86" s="14" t="s">
        <v>356</v>
      </c>
      <c r="B86" s="15" t="s">
        <v>36</v>
      </c>
      <c r="C86" s="15" t="s">
        <v>292</v>
      </c>
      <c r="D86" s="15" t="s">
        <v>357</v>
      </c>
      <c r="E86" s="15" t="s">
        <v>353</v>
      </c>
      <c r="F86" s="15">
        <v>200</v>
      </c>
      <c r="G86" s="15" t="s">
        <v>80</v>
      </c>
      <c r="H86" s="15">
        <v>26</v>
      </c>
      <c r="I86" s="15">
        <v>-17.7</v>
      </c>
      <c r="J86" s="16" t="s">
        <v>21</v>
      </c>
      <c r="K86" s="15" t="s">
        <v>300</v>
      </c>
      <c r="L86" s="15">
        <f>+IFERROR(VLOOKUP(A86,'[1]Códigos OEM'!$C$2:$G$72,5,FALSE),"No Disponible")</f>
        <v>0</v>
      </c>
      <c r="M86" s="15" t="str">
        <f>+IFERROR(VLOOKUP(A86,'[1]Códigos OEM'!$C$2:$H$72,6,FALSE),"No Disponible")</f>
        <v>7700 852 339</v>
      </c>
      <c r="N86" s="15" t="str">
        <f>+IFERROR(VLOOKUP(A86,'[1]Códigos OEM'!$C$2:$I$72,7,FALSE),"No Disponible")</f>
        <v>7700 857 481</v>
      </c>
      <c r="O86" s="15">
        <v>650874</v>
      </c>
      <c r="P86" s="15" t="s">
        <v>358</v>
      </c>
      <c r="Q86" s="15" t="s">
        <v>359</v>
      </c>
      <c r="R86" s="17" t="s">
        <v>360</v>
      </c>
      <c r="S86" s="12"/>
    </row>
    <row r="87" spans="1:19" s="10" customFormat="1" ht="30" customHeight="1">
      <c r="A87" s="20" t="s">
        <v>361</v>
      </c>
      <c r="B87" s="21" t="s">
        <v>36</v>
      </c>
      <c r="C87" s="21" t="s">
        <v>362</v>
      </c>
      <c r="D87" s="21" t="s">
        <v>363</v>
      </c>
      <c r="E87" s="21"/>
      <c r="F87" s="21">
        <v>215</v>
      </c>
      <c r="G87" s="21" t="s">
        <v>31</v>
      </c>
      <c r="H87" s="21">
        <v>21</v>
      </c>
      <c r="I87" s="21" t="s">
        <v>27</v>
      </c>
      <c r="J87" s="22" t="s">
        <v>21</v>
      </c>
      <c r="K87" s="21" t="s">
        <v>364</v>
      </c>
      <c r="L87" s="21">
        <f>+IFERROR(VLOOKUP(A87,'[1]Códigos OEM'!$C$2:$G$72,5,FALSE),"No Disponible")</f>
        <v>0</v>
      </c>
      <c r="M87" s="21" t="str">
        <f>+IFERROR(VLOOKUP(A87,'[1]Códigos OEM'!$C$2:$H$72,6,FALSE),"No Disponible")</f>
        <v>31210-02100A</v>
      </c>
      <c r="N87" s="21" t="str">
        <f>+IFERROR(VLOOKUP(A87,'[1]Códigos OEM'!$C$2:$I$72,7,FALSE),"No Disponible")</f>
        <v>31250-02070B</v>
      </c>
      <c r="O87" s="21">
        <v>801502</v>
      </c>
      <c r="P87" s="21" t="s">
        <v>365</v>
      </c>
      <c r="Q87" s="21" t="s">
        <v>366</v>
      </c>
      <c r="R87" s="23" t="s">
        <v>367</v>
      </c>
      <c r="S87" s="12"/>
    </row>
    <row r="88" spans="1:19" s="10" customFormat="1" ht="30" customHeight="1">
      <c r="A88" s="14" t="s">
        <v>368</v>
      </c>
      <c r="B88" s="15" t="s">
        <v>36</v>
      </c>
      <c r="C88" s="15" t="s">
        <v>362</v>
      </c>
      <c r="D88" s="15" t="s">
        <v>369</v>
      </c>
      <c r="E88" s="15"/>
      <c r="F88" s="15">
        <v>200</v>
      </c>
      <c r="G88" s="15" t="s">
        <v>80</v>
      </c>
      <c r="H88" s="15">
        <v>19</v>
      </c>
      <c r="I88" s="15" t="s">
        <v>27</v>
      </c>
      <c r="J88" s="16" t="s">
        <v>21</v>
      </c>
      <c r="K88" s="15" t="s">
        <v>370</v>
      </c>
      <c r="L88" s="15">
        <f>+IFERROR(VLOOKUP(A88,'[1]Códigos OEM'!$C$2:$G$72,5,FALSE),"No Disponible")</f>
        <v>0</v>
      </c>
      <c r="M88" s="15">
        <f>+IFERROR(VLOOKUP(A88,'[1]Códigos OEM'!$C$2:$H$72,6,FALSE),"No Disponible")</f>
        <v>0</v>
      </c>
      <c r="N88" s="15">
        <f>+IFERROR(VLOOKUP(A88,'[1]Códigos OEM'!$C$2:$I$72,7,FALSE),"No Disponible")</f>
        <v>0</v>
      </c>
      <c r="O88" s="15" t="s">
        <v>27</v>
      </c>
      <c r="P88" s="15" t="s">
        <v>371</v>
      </c>
      <c r="Q88" s="15">
        <v>3000001340</v>
      </c>
      <c r="R88" s="17" t="s">
        <v>372</v>
      </c>
      <c r="S88" s="12"/>
    </row>
    <row r="89" spans="1:19" s="10" customFormat="1" ht="30" customHeight="1">
      <c r="A89" s="20" t="s">
        <v>373</v>
      </c>
      <c r="B89" s="21" t="s">
        <v>36</v>
      </c>
      <c r="C89" s="21" t="s">
        <v>362</v>
      </c>
      <c r="D89" s="21" t="s">
        <v>374</v>
      </c>
      <c r="E89" s="21" t="s">
        <v>375</v>
      </c>
      <c r="F89" s="21">
        <v>236</v>
      </c>
      <c r="G89" s="21" t="s">
        <v>19</v>
      </c>
      <c r="H89" s="21">
        <v>21</v>
      </c>
      <c r="I89" s="21">
        <v>0.5</v>
      </c>
      <c r="J89" s="22" t="s">
        <v>21</v>
      </c>
      <c r="K89" s="21" t="s">
        <v>376</v>
      </c>
      <c r="L89" s="21">
        <f>+IFERROR(VLOOKUP(A89,'[1]Códigos OEM'!$C$2:$G$72,5,FALSE),"No Disponible")</f>
        <v>0</v>
      </c>
      <c r="M89" s="21" t="str">
        <f>+IFERROR(VLOOKUP(A89,'[1]Códigos OEM'!$C$2:$H$72,6,FALSE),"No Disponible")</f>
        <v>31210-0W040</v>
      </c>
      <c r="N89" s="21" t="str">
        <f>+IFERROR(VLOOKUP(A89,'[1]Códigos OEM'!$C$2:$I$72,7,FALSE),"No Disponible")</f>
        <v>31250-0W040</v>
      </c>
      <c r="O89" s="21">
        <v>228273</v>
      </c>
      <c r="P89" s="21" t="s">
        <v>377</v>
      </c>
      <c r="Q89" s="21" t="s">
        <v>27</v>
      </c>
      <c r="R89" s="23" t="s">
        <v>378</v>
      </c>
      <c r="S89" s="12"/>
    </row>
    <row r="90" spans="1:19" s="10" customFormat="1" ht="30" customHeight="1">
      <c r="A90" s="14" t="s">
        <v>379</v>
      </c>
      <c r="B90" s="15" t="s">
        <v>36</v>
      </c>
      <c r="C90" s="15" t="s">
        <v>362</v>
      </c>
      <c r="D90" s="15" t="s">
        <v>380</v>
      </c>
      <c r="E90" s="15" t="s">
        <v>381</v>
      </c>
      <c r="F90" s="15">
        <v>260</v>
      </c>
      <c r="G90" s="15" t="s">
        <v>382</v>
      </c>
      <c r="H90" s="15">
        <v>21</v>
      </c>
      <c r="I90" s="15">
        <v>-4.8</v>
      </c>
      <c r="J90" s="16" t="s">
        <v>21</v>
      </c>
      <c r="K90" s="15" t="s">
        <v>383</v>
      </c>
      <c r="L90" s="15">
        <f>+IFERROR(VLOOKUP(A90,'[1]Códigos OEM'!$C$2:$G$72,5,FALSE),"No Disponible")</f>
        <v>0</v>
      </c>
      <c r="M90" s="15" t="str">
        <f>+IFERROR(VLOOKUP(A90,'[1]Códigos OEM'!$C$2:$H$72,6,FALSE),"No Disponible")</f>
        <v>31210-0K060</v>
      </c>
      <c r="N90" s="15" t="str">
        <f>+IFERROR(VLOOKUP(A90,'[1]Códigos OEM'!$C$2:$I$72,7,FALSE),"No Disponible")</f>
        <v>31250-0K070-B</v>
      </c>
      <c r="O90" s="15">
        <v>810044</v>
      </c>
      <c r="P90" s="15" t="s">
        <v>384</v>
      </c>
      <c r="Q90" s="15" t="s">
        <v>385</v>
      </c>
      <c r="R90" s="17" t="s">
        <v>386</v>
      </c>
      <c r="S90" s="13"/>
    </row>
    <row r="91" spans="1:19" s="10" customFormat="1" ht="30" customHeight="1">
      <c r="A91" s="20" t="s">
        <v>387</v>
      </c>
      <c r="B91" s="21" t="s">
        <v>36</v>
      </c>
      <c r="C91" s="21" t="s">
        <v>362</v>
      </c>
      <c r="D91" s="21" t="s">
        <v>388</v>
      </c>
      <c r="E91" s="21"/>
      <c r="F91" s="21">
        <v>275</v>
      </c>
      <c r="G91" s="21" t="s">
        <v>19</v>
      </c>
      <c r="H91" s="21">
        <v>21</v>
      </c>
      <c r="I91" s="21" t="s">
        <v>27</v>
      </c>
      <c r="J91" s="22" t="s">
        <v>21</v>
      </c>
      <c r="K91" s="21" t="s">
        <v>109</v>
      </c>
      <c r="L91" s="21" t="str">
        <f>+IFERROR(VLOOKUP(A91,'[1]Códigos OEM'!$C$2:$G$72,5,FALSE),"No Disponible")</f>
        <v>31001-0K010</v>
      </c>
      <c r="M91" s="21" t="str">
        <f>+IFERROR(VLOOKUP(A91,'[1]Códigos OEM'!$C$2:$H$72,6,FALSE),"No Disponible")</f>
        <v>31250-0K340</v>
      </c>
      <c r="N91" s="21" t="str">
        <f>+IFERROR(VLOOKUP(A91,'[1]Códigos OEM'!$C$2:$I$72,7,FALSE),"No Disponible")</f>
        <v>31210-0K360</v>
      </c>
      <c r="O91" s="21" t="s">
        <v>27</v>
      </c>
      <c r="P91" s="21" t="s">
        <v>27</v>
      </c>
      <c r="Q91" s="21" t="s">
        <v>27</v>
      </c>
      <c r="R91" s="23" t="s">
        <v>27</v>
      </c>
      <c r="S91" s="13"/>
    </row>
    <row r="92" spans="1:19" s="10" customFormat="1" ht="30" customHeight="1">
      <c r="A92" s="14" t="s">
        <v>389</v>
      </c>
      <c r="B92" s="15" t="s">
        <v>52</v>
      </c>
      <c r="C92" s="15" t="s">
        <v>390</v>
      </c>
      <c r="D92" s="15" t="s">
        <v>391</v>
      </c>
      <c r="E92" s="15"/>
      <c r="F92" s="15">
        <v>225</v>
      </c>
      <c r="G92" s="15" t="s">
        <v>19</v>
      </c>
      <c r="H92" s="15">
        <v>20</v>
      </c>
      <c r="I92" s="15" t="s">
        <v>27</v>
      </c>
      <c r="J92" s="16" t="s">
        <v>21</v>
      </c>
      <c r="K92" s="15" t="s">
        <v>109</v>
      </c>
      <c r="L92" s="15">
        <f>+IFERROR(VLOOKUP(A92,'[1]Códigos OEM'!$C$2:$G$72,5,FALSE),"No Disponible")</f>
        <v>0</v>
      </c>
      <c r="M92" s="15">
        <f>+IFERROR(VLOOKUP(A92,'[1]Códigos OEM'!$C$2:$H$72,6,FALSE),"No Disponible")</f>
        <v>0</v>
      </c>
      <c r="N92" s="15">
        <f>+IFERROR(VLOOKUP(A92,'[1]Códigos OEM'!$C$2:$I$72,7,FALSE),"No Disponible")</f>
        <v>0</v>
      </c>
      <c r="O92" s="15" t="s">
        <v>392</v>
      </c>
      <c r="P92" s="15" t="s">
        <v>27</v>
      </c>
      <c r="Q92" s="15" t="s">
        <v>27</v>
      </c>
      <c r="R92" s="17" t="s">
        <v>27</v>
      </c>
      <c r="S92" s="13"/>
    </row>
    <row r="93" spans="1:19" s="10" customFormat="1" ht="30" customHeight="1">
      <c r="A93" s="20" t="s">
        <v>393</v>
      </c>
      <c r="B93" s="21" t="s">
        <v>52</v>
      </c>
      <c r="C93" s="21" t="s">
        <v>394</v>
      </c>
      <c r="D93" s="21" t="s">
        <v>395</v>
      </c>
      <c r="E93" s="21"/>
      <c r="F93" s="21">
        <v>225</v>
      </c>
      <c r="G93" s="21" t="s">
        <v>19</v>
      </c>
      <c r="H93" s="21">
        <v>21</v>
      </c>
      <c r="I93" s="21" t="s">
        <v>27</v>
      </c>
      <c r="J93" s="22" t="s">
        <v>100</v>
      </c>
      <c r="K93" s="21" t="s">
        <v>396</v>
      </c>
      <c r="L93" s="21">
        <f>+IFERROR(VLOOKUP(A93,'[1]Códigos OEM'!$C$2:$G$72,5,FALSE),"No Disponible")</f>
        <v>0</v>
      </c>
      <c r="M93" s="21">
        <f>+IFERROR(VLOOKUP(A93,'[1]Códigos OEM'!$C$2:$H$72,6,FALSE),"No Disponible")</f>
        <v>0</v>
      </c>
      <c r="N93" s="21">
        <f>+IFERROR(VLOOKUP(A93,'[1]Códigos OEM'!$C$2:$I$72,7,FALSE),"No Disponible")</f>
        <v>0</v>
      </c>
      <c r="O93" s="21">
        <v>828250</v>
      </c>
      <c r="P93" s="21" t="s">
        <v>27</v>
      </c>
      <c r="Q93" s="21" t="s">
        <v>27</v>
      </c>
      <c r="R93" s="23" t="s">
        <v>27</v>
      </c>
      <c r="S93" s="13"/>
    </row>
    <row r="94" spans="1:19" s="10" customFormat="1" ht="30" customHeight="1">
      <c r="A94" s="14" t="s">
        <v>397</v>
      </c>
      <c r="B94" s="15" t="s">
        <v>52</v>
      </c>
      <c r="C94" s="15" t="s">
        <v>398</v>
      </c>
      <c r="D94" s="15" t="s">
        <v>399</v>
      </c>
      <c r="E94" s="15"/>
      <c r="F94" s="15">
        <v>190</v>
      </c>
      <c r="G94" s="15" t="s">
        <v>80</v>
      </c>
      <c r="H94" s="15">
        <v>20</v>
      </c>
      <c r="I94" s="15" t="s">
        <v>20</v>
      </c>
      <c r="J94" s="16" t="s">
        <v>21</v>
      </c>
      <c r="K94" s="15" t="s">
        <v>400</v>
      </c>
      <c r="L94" s="15">
        <f>+IFERROR(VLOOKUP(A94,'[1]Códigos OEM'!$C$2:$G$72,5,FALSE),"No Disponible")</f>
        <v>0</v>
      </c>
      <c r="M94" s="15" t="str">
        <f>+IFERROR(VLOOKUP(A94,'[1]Códigos OEM'!$C$2:$H$72,6,FALSE),"No Disponible")</f>
        <v>22300-RB0005</v>
      </c>
      <c r="N94" s="15" t="str">
        <f>+IFERROR(VLOOKUP(A94,'[1]Códigos OEM'!$C$2:$I$72,7,FALSE),"No Disponible")</f>
        <v>22200-RB0005</v>
      </c>
      <c r="O94" s="15">
        <v>828426</v>
      </c>
      <c r="P94" s="15" t="s">
        <v>401</v>
      </c>
      <c r="Q94" s="15" t="s">
        <v>402</v>
      </c>
      <c r="R94" s="17" t="s">
        <v>403</v>
      </c>
      <c r="S94" s="13"/>
    </row>
    <row r="95" spans="1:19" s="10" customFormat="1" ht="30" customHeight="1">
      <c r="A95" s="20" t="s">
        <v>404</v>
      </c>
      <c r="B95" s="21" t="s">
        <v>36</v>
      </c>
      <c r="C95" s="21" t="s">
        <v>398</v>
      </c>
      <c r="D95" s="21" t="s">
        <v>405</v>
      </c>
      <c r="E95" s="21"/>
      <c r="F95" s="21">
        <v>190</v>
      </c>
      <c r="G95" s="21" t="s">
        <v>80</v>
      </c>
      <c r="H95" s="21">
        <v>20</v>
      </c>
      <c r="I95" s="21" t="s">
        <v>20</v>
      </c>
      <c r="J95" s="22" t="s">
        <v>21</v>
      </c>
      <c r="K95" s="21" t="s">
        <v>400</v>
      </c>
      <c r="L95" s="21" t="str">
        <f>+IFERROR(VLOOKUP(A95,'[1]Códigos OEM'!$C$2:$G$72,5,FALSE),"No Disponible")</f>
        <v>22000-PWH-0160</v>
      </c>
      <c r="M95" s="21" t="str">
        <f>+IFERROR(VLOOKUP(A95,'[1]Códigos OEM'!$C$2:$H$72,6,FALSE),"No Disponible")</f>
        <v>22300-PWH-0160</v>
      </c>
      <c r="N95" s="21" t="str">
        <f>+IFERROR(VLOOKUP(A95,'[1]Códigos OEM'!$C$2:$I$72,7,FALSE),"No Disponible")</f>
        <v>22200-PWH-0160</v>
      </c>
      <c r="O95" s="21" t="s">
        <v>406</v>
      </c>
      <c r="P95" s="21" t="s">
        <v>407</v>
      </c>
      <c r="Q95" s="21" t="s">
        <v>27</v>
      </c>
      <c r="R95" s="23" t="s">
        <v>27</v>
      </c>
      <c r="S95" s="13"/>
    </row>
    <row r="96" spans="1:19" s="10" customFormat="1" ht="30" customHeight="1">
      <c r="A96" s="14" t="s">
        <v>408</v>
      </c>
      <c r="B96" s="15" t="s">
        <v>52</v>
      </c>
      <c r="C96" s="15" t="s">
        <v>409</v>
      </c>
      <c r="D96" s="15" t="s">
        <v>410</v>
      </c>
      <c r="E96" s="15"/>
      <c r="F96" s="15">
        <v>235</v>
      </c>
      <c r="G96" s="15" t="s">
        <v>19</v>
      </c>
      <c r="H96" s="15">
        <v>20</v>
      </c>
      <c r="I96" s="15" t="s">
        <v>27</v>
      </c>
      <c r="J96" s="16" t="s">
        <v>21</v>
      </c>
      <c r="K96" s="15" t="s">
        <v>109</v>
      </c>
      <c r="L96" s="15" t="str">
        <f>+IFERROR(VLOOKUP(A96,'[1]Códigos OEM'!$C$2:$G$72,5,FALSE),"No Disponible")</f>
        <v>HYUNDAI: 41421-39265/ 41300-39260/ 4142139275/ 41100-39260/ 4142139265/ 41421-39275/ 4110039260/ 4130039260      KIA: 4130039260/ 41300-39260,41100-39260/ 4110039260/ 41421-39275/ 4142139275</v>
      </c>
      <c r="M96" s="15">
        <f>+IFERROR(VLOOKUP(A96,'[1]Códigos OEM'!$C$2:$H$72,6,FALSE),"No Disponible")</f>
        <v>0</v>
      </c>
      <c r="N96" s="15">
        <f>+IFERROR(VLOOKUP(A96,'[1]Códigos OEM'!$C$2:$I$72,7,FALSE),"No Disponible")</f>
        <v>0</v>
      </c>
      <c r="O96" s="15" t="s">
        <v>27</v>
      </c>
      <c r="P96" s="15" t="s">
        <v>27</v>
      </c>
      <c r="Q96" s="15" t="s">
        <v>411</v>
      </c>
      <c r="R96" s="17" t="s">
        <v>27</v>
      </c>
      <c r="S96" s="13"/>
    </row>
    <row r="97" spans="1:19" s="10" customFormat="1" ht="30" customHeight="1">
      <c r="A97" s="20" t="s">
        <v>408</v>
      </c>
      <c r="B97" s="21" t="s">
        <v>52</v>
      </c>
      <c r="C97" s="21" t="s">
        <v>412</v>
      </c>
      <c r="D97" s="21" t="s">
        <v>413</v>
      </c>
      <c r="E97" s="21"/>
      <c r="F97" s="21">
        <v>235</v>
      </c>
      <c r="G97" s="21" t="s">
        <v>19</v>
      </c>
      <c r="H97" s="21">
        <v>20</v>
      </c>
      <c r="I97" s="21" t="s">
        <v>27</v>
      </c>
      <c r="J97" s="22" t="s">
        <v>21</v>
      </c>
      <c r="K97" s="21" t="s">
        <v>109</v>
      </c>
      <c r="L97" s="21" t="str">
        <f>+IFERROR(VLOOKUP(A97,'[1]Códigos OEM'!$C$2:$G$72,5,FALSE),"No Disponible")</f>
        <v>HYUNDAI: 41421-39265/ 41300-39260/ 4142139275/ 41100-39260/ 4142139265/ 41421-39275/ 4110039260/ 4130039260      KIA: 4130039260/ 41300-39260,41100-39260/ 4110039260/ 41421-39275/ 4142139275</v>
      </c>
      <c r="M97" s="21">
        <f>+IFERROR(VLOOKUP(A97,'[1]Códigos OEM'!$C$2:$H$72,6,FALSE),"No Disponible")</f>
        <v>0</v>
      </c>
      <c r="N97" s="21">
        <f>+IFERROR(VLOOKUP(A97,'[1]Códigos OEM'!$C$2:$I$72,7,FALSE),"No Disponible")</f>
        <v>0</v>
      </c>
      <c r="O97" s="21" t="s">
        <v>27</v>
      </c>
      <c r="P97" s="21" t="s">
        <v>27</v>
      </c>
      <c r="Q97" s="21" t="s">
        <v>411</v>
      </c>
      <c r="R97" s="23" t="s">
        <v>27</v>
      </c>
      <c r="S97" s="13"/>
    </row>
    <row r="98" spans="1:19" s="9" customForma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11"/>
    </row>
    <row r="99" spans="1:19" s="9" customForma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11"/>
    </row>
    <row r="100" spans="1:19" s="9" customForma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11"/>
    </row>
    <row r="101" spans="1:19" s="9" customForma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11"/>
    </row>
    <row r="102" spans="1:19" s="9" customForma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11"/>
    </row>
    <row r="103" spans="1:19" s="9" customForma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11"/>
    </row>
    <row r="104" spans="1:19" s="9" customForma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11"/>
    </row>
    <row r="105" spans="1:19" s="9" customForma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11"/>
    </row>
    <row r="106" spans="1:19" s="9" customForma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11"/>
    </row>
    <row r="107" spans="1:19" s="9" customForma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11"/>
    </row>
    <row r="108" spans="1:19" s="9" customForma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11"/>
    </row>
    <row r="109" spans="1:19" s="9" customForma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11"/>
    </row>
    <row r="110" spans="1:19" s="9" customForma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11"/>
    </row>
    <row r="111" spans="1:19" s="9" customForma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11"/>
    </row>
    <row r="112" spans="1:19" s="9" customForma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11"/>
    </row>
    <row r="113" spans="1:19" s="9" customForma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11"/>
    </row>
    <row r="114" spans="1:19" s="9" customForma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11"/>
    </row>
    <row r="115" spans="1:19" s="9" customForma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11"/>
    </row>
    <row r="116" spans="1:19" s="9" customForma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11"/>
    </row>
    <row r="117" spans="1:19" s="9" customForma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11"/>
    </row>
    <row r="118" spans="1:19" s="9" customForma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11"/>
    </row>
    <row r="119" spans="1:19" s="9" customForma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11"/>
    </row>
    <row r="120" spans="1:19" s="9" customForma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11"/>
    </row>
    <row r="121" spans="1:19" s="9" customForma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11"/>
    </row>
    <row r="122" spans="1:19" s="9" customForma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11"/>
    </row>
    <row r="123" spans="1:19" s="9" customForma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11"/>
    </row>
    <row r="124" spans="1:19" s="9" customForma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11"/>
    </row>
    <row r="125" spans="1:19" s="9" customForma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11"/>
    </row>
    <row r="126" spans="1:19" s="9" customForma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11"/>
    </row>
    <row r="127" spans="1:19" s="9" customForma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11"/>
    </row>
    <row r="128" spans="1:19" s="9" customForma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11"/>
    </row>
    <row r="129" spans="1:19" s="9" customForma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11"/>
    </row>
    <row r="130" spans="1:19" s="9" customForma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11"/>
    </row>
    <row r="131" spans="1:19" s="9" customForma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11"/>
    </row>
    <row r="132" spans="1:19" s="9" customForma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11"/>
    </row>
    <row r="133" spans="1:19" s="9" customForma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11"/>
    </row>
    <row r="134" spans="1:19" s="9" customForma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11"/>
    </row>
    <row r="135" spans="1:19" s="9" customForma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11"/>
    </row>
    <row r="136" spans="1:19" s="9" customForma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11"/>
    </row>
    <row r="137" spans="1:19" s="9" customForma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11"/>
    </row>
    <row r="138" spans="1:19" s="9" customForma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11"/>
    </row>
    <row r="139" spans="1:19" s="9" customForma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11"/>
    </row>
    <row r="140" spans="1:19" s="9" customForma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11"/>
    </row>
    <row r="141" spans="1:19" s="9" customForma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11"/>
    </row>
    <row r="142" spans="1:19" s="9" customForma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11"/>
    </row>
    <row r="143" spans="1:19" s="9" customForma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11"/>
    </row>
    <row r="144" spans="1:19" s="9" customForma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11"/>
    </row>
    <row r="145" spans="1:19" s="9" customForma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11"/>
    </row>
    <row r="146" spans="1:19" s="9" customForma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11"/>
    </row>
    <row r="147" spans="1:19" s="9" customForma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11"/>
    </row>
    <row r="148" spans="1:19" s="9" customForma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11"/>
    </row>
    <row r="149" spans="1:19" s="9" customForma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11"/>
    </row>
    <row r="150" spans="1:19" s="9" customForma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11"/>
    </row>
    <row r="151" spans="1:19" s="9" customForma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11"/>
    </row>
    <row r="152" spans="1:19" s="9" customForma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11"/>
    </row>
    <row r="153" spans="1:19" s="9" customForma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11"/>
    </row>
    <row r="154" spans="1:19" s="9" customForma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11"/>
    </row>
    <row r="155" spans="1:19" s="9" customForma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11"/>
    </row>
    <row r="156" spans="1:19" s="9" customForma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11"/>
    </row>
    <row r="157" spans="1:19" s="9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11"/>
    </row>
    <row r="158" spans="1:19" s="9" customForma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11"/>
    </row>
    <row r="159" spans="1:19" s="9" customForma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11"/>
    </row>
    <row r="160" spans="1:19" s="9" customForma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11"/>
    </row>
    <row r="161" spans="1:19" s="9" customForma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11"/>
    </row>
    <row r="162" spans="1:19" s="9" customForma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11"/>
    </row>
    <row r="163" spans="1:19" s="9" customForma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11"/>
    </row>
    <row r="164" spans="1:19" s="9" customForma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11"/>
    </row>
    <row r="165" spans="1:19" s="9" customForma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11"/>
    </row>
    <row r="166" spans="1:19" s="9" customForma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11"/>
    </row>
    <row r="167" spans="1:19" s="9" customForma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11"/>
    </row>
    <row r="168" spans="1:19" s="9" customForma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11"/>
    </row>
    <row r="169" spans="1:19" s="9" customForma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11"/>
    </row>
    <row r="170" spans="1:19" s="9" customForma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11"/>
    </row>
    <row r="171" spans="1:19" s="9" customForma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11"/>
    </row>
    <row r="172" spans="1:19" s="9" customForma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11"/>
    </row>
    <row r="173" spans="1:19" s="9" customForma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11"/>
    </row>
    <row r="174" spans="1:19" s="9" customForma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11"/>
    </row>
    <row r="175" spans="1:19" s="9" customForma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11"/>
    </row>
    <row r="176" spans="1:19" s="9" customForma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11"/>
    </row>
    <row r="177" spans="1:19" s="9" customForma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11"/>
    </row>
    <row r="178" spans="1:19" s="9" customForma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11"/>
    </row>
    <row r="179" spans="1:19" s="9" customForma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11"/>
    </row>
    <row r="180" spans="1:19" s="9" customForma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11"/>
    </row>
    <row r="181" spans="1:19" s="9" customForma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11"/>
    </row>
    <row r="182" spans="1:19" s="9" customForma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11"/>
    </row>
    <row r="183" spans="1:19" s="9" customForma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11"/>
    </row>
    <row r="184" spans="1:19" s="9" customForma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11"/>
    </row>
    <row r="185" spans="1:19" s="9" customForma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11"/>
    </row>
    <row r="186" spans="1:19" s="9" customForma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11"/>
    </row>
    <row r="187" spans="1:19" s="9" customForma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11"/>
    </row>
    <row r="188" spans="1:19" s="9" customForma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11"/>
    </row>
    <row r="189" spans="1:19" s="9" customForma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11"/>
    </row>
    <row r="190" spans="1:19" s="9" customForma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11"/>
    </row>
    <row r="191" spans="1:19" s="9" customForma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11"/>
    </row>
    <row r="192" spans="1:19" s="9" customForma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11"/>
    </row>
    <row r="193" spans="1:19" s="9" customForma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11"/>
    </row>
    <row r="194" spans="1:19" s="9" customForma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11"/>
    </row>
    <row r="195" spans="1:19" s="9" customForma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11"/>
    </row>
    <row r="196" spans="1:19" s="9" customForma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11"/>
    </row>
    <row r="197" spans="1:19" s="9" customForma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11"/>
    </row>
    <row r="198" spans="1:19" s="9" customForma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11"/>
    </row>
    <row r="199" spans="1:19" s="9" customForma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11"/>
    </row>
    <row r="200" spans="1:19" s="9" customForma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11"/>
    </row>
    <row r="201" spans="1:19" s="9" customForma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11"/>
    </row>
    <row r="202" spans="1:19" s="9" customForma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11"/>
    </row>
    <row r="203" spans="1:19" s="9" customForma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11"/>
    </row>
    <row r="204" spans="1:19" s="9" customForma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11"/>
    </row>
    <row r="205" spans="1:19" s="9" customForma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11"/>
    </row>
    <row r="206" spans="1:19" s="9" customForma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11"/>
    </row>
    <row r="207" spans="1:19" s="9" customForma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11"/>
    </row>
    <row r="208" spans="1:19" s="9" customForma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11"/>
    </row>
    <row r="209" spans="1:19" s="9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11"/>
    </row>
    <row r="210" spans="1:19" s="9" customForma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11"/>
    </row>
    <row r="211" spans="1:19" s="9" customForma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11"/>
    </row>
    <row r="212" spans="1:19" s="9" customForma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11"/>
    </row>
    <row r="213" spans="1:19" s="9" customForma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11"/>
    </row>
    <row r="214" spans="1:19" s="9" customForma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11"/>
    </row>
    <row r="215" spans="1:19" s="9" customForma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11"/>
    </row>
    <row r="216" spans="1:19" s="9" customForma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11"/>
    </row>
    <row r="217" spans="1:19" s="9" customForma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11"/>
    </row>
    <row r="218" spans="1:19" s="9" customForma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11"/>
    </row>
    <row r="219" spans="1:19" s="9" customForma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11"/>
    </row>
    <row r="220" spans="1:19" s="9" customForma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11"/>
    </row>
    <row r="221" spans="1:19" s="9" customForma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11"/>
    </row>
    <row r="222" spans="1:19" s="9" customForma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11"/>
    </row>
    <row r="223" spans="1:19" s="9" customForma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11"/>
    </row>
    <row r="224" spans="1:19" s="9" customForma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11"/>
    </row>
    <row r="225" spans="1:19" s="9" customForma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11"/>
    </row>
    <row r="226" spans="1:19" s="9" customForma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11"/>
    </row>
    <row r="227" spans="1:19" s="9" customForma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11"/>
    </row>
    <row r="228" spans="1:19" s="9" customForma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11"/>
    </row>
    <row r="229" spans="1:19" s="9" customForma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11"/>
    </row>
    <row r="230" spans="1:19" s="9" customForma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11"/>
    </row>
    <row r="231" spans="1:19" s="9" customForma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11"/>
    </row>
    <row r="232" spans="1:19" s="9" customForma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11"/>
    </row>
    <row r="233" spans="1:19" s="9" customForma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11"/>
    </row>
    <row r="234" spans="1:19" s="9" customForma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11"/>
    </row>
    <row r="235" spans="1:19" s="9" customForma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11"/>
    </row>
    <row r="236" spans="1:19" s="9" customForma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11"/>
    </row>
    <row r="237" spans="1:19" s="9" customForma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11"/>
    </row>
    <row r="238" spans="1:19" s="9" customForma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11"/>
    </row>
    <row r="239" spans="1:19" s="9" customForma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11"/>
    </row>
    <row r="240" spans="1:19" s="9" customForma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11"/>
    </row>
    <row r="241" spans="1:19" s="9" customForma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11"/>
    </row>
    <row r="242" spans="1:19" s="9" customForma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11"/>
    </row>
    <row r="243" spans="1:19" s="9" customForma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11"/>
    </row>
    <row r="244" spans="1:19" s="9" customForma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11"/>
    </row>
    <row r="245" spans="1:19" s="9" customForma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11"/>
    </row>
    <row r="246" spans="1:19" s="9" customForma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11"/>
    </row>
    <row r="247" spans="1:19" s="9" customForma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11"/>
    </row>
    <row r="248" spans="1:19" s="9" customForma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11"/>
    </row>
    <row r="249" spans="1:19" s="9" customForma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11"/>
    </row>
    <row r="250" spans="1:19" s="9" customForma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11"/>
    </row>
    <row r="251" spans="1:19" s="9" customForma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11"/>
    </row>
    <row r="252" spans="1:19" s="9" customForma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11"/>
    </row>
    <row r="253" spans="1:19" s="9" customForma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11"/>
    </row>
    <row r="254" spans="1:19" s="9" customForma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11"/>
    </row>
    <row r="255" spans="1:19" s="9" customForma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11"/>
    </row>
    <row r="256" spans="1:19" s="9" customForma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11"/>
    </row>
    <row r="257" spans="1:19" s="9" customForma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11"/>
    </row>
  </sheetData>
  <autoFilter ref="A2:R97" xr:uid="{BF4D26D8-D437-452B-9156-7C110D675E73}"/>
  <mergeCells count="1">
    <mergeCell ref="A1:R1"/>
  </mergeCells>
  <pageMargins left="0.7" right="0.7" top="0.75" bottom="0.75" header="0.3" footer="0.3"/>
  <pageSetup paperSize="9" orientation="portrait" r:id="rId1"/>
  <headerFooter>
    <oddHeader>&amp;L&amp;"-,Bold"&amp;A&amp;R&amp;8&amp;P (&amp;N)</oddHeader>
    <oddFooter>&amp;L&amp;8&amp;D &amp;T&amp;R&amp;8&amp;F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E0D53B927334889EEB9C0A59F0E52" ma:contentTypeVersion="10" ma:contentTypeDescription="Create a new document." ma:contentTypeScope="" ma:versionID="627def6b557cc279feb481adae836260">
  <xsd:schema xmlns:xsd="http://www.w3.org/2001/XMLSchema" xmlns:xs="http://www.w3.org/2001/XMLSchema" xmlns:p="http://schemas.microsoft.com/office/2006/metadata/properties" xmlns:ns2="1ee3fda2-4a1f-4638-a3bc-c0122aee4618" xmlns:ns3="22756a6e-19ed-40b5-84ab-679aa1536aad" targetNamespace="http://schemas.microsoft.com/office/2006/metadata/properties" ma:root="true" ma:fieldsID="750e302e12f7c0b6a49823191771e5fb" ns2:_="" ns3:_="">
    <xsd:import namespace="1ee3fda2-4a1f-4638-a3bc-c0122aee4618"/>
    <xsd:import namespace="22756a6e-19ed-40b5-84ab-679aa1536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3fda2-4a1f-4638-a3bc-c0122aee4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56a6e-19ed-40b5-84ab-679aa1536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3D1157-A0BC-4541-A98E-A4990ED84F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D0464B-BA1B-486B-8C8E-5064ECEDF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3fda2-4a1f-4638-a3bc-c0122aee4618"/>
    <ds:schemaRef ds:uri="22756a6e-19ed-40b5-84ab-679aa1536a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84318-D7E3-4068-973C-CC558B0C3BD0}">
  <ds:schemaRefs>
    <ds:schemaRef ds:uri="http://purl.org/dc/terms/"/>
    <ds:schemaRef ds:uri="22756a6e-19ed-40b5-84ab-679aa1536aa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ee3fda2-4a1f-4638-a3bc-c0122aee46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Kit de Embragues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Magri</dc:creator>
  <cp:keywords/>
  <dc:description/>
  <cp:lastModifiedBy>Omar Bonasif</cp:lastModifiedBy>
  <cp:revision/>
  <dcterms:created xsi:type="dcterms:W3CDTF">2019-10-17T19:10:48Z</dcterms:created>
  <dcterms:modified xsi:type="dcterms:W3CDTF">2020-11-17T15:09:12Z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0x0101007CEE0D53B927334889EEB9C0A59F0E52</vt:lpwstr>
  </property>
</Properties>
</file>